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codeName="ThisWorkbook" defaultThemeVersion="124226"/>
  <xr:revisionPtr revIDLastSave="39" documentId="13_ncr:1_{40F1BC03-021E-4B82-8C8B-E963C8C7ACB3}" xr6:coauthVersionLast="47" xr6:coauthVersionMax="47" xr10:uidLastSave="{ECD77436-5FB6-42B7-84A4-61F1325226DE}"/>
  <workbookProtection workbookAlgorithmName="SHA-512" workbookHashValue="9+naYWrnNDM5w6eztJO1t3M2Xc5mieFKrfBipAcJPdFKjvqHjbzufuMYZhLy2om18iAOC8KwO71QzYl5ZcHyRA==" workbookSaltValue="3YlX+xkT5ZQXB5vL63Y6Ww==" workbookSpinCount="100000" lockStructure="1"/>
  <bookViews>
    <workbookView xWindow="3150" yWindow="1155" windowWidth="21600" windowHeight="11385" xr2:uid="{00000000-000D-0000-FFFF-FFFF00000000}"/>
  </bookViews>
  <sheets>
    <sheet name="入力" sheetId="9" r:id="rId1"/>
    <sheet name="別紙Ａ" sheetId="8" r:id="rId2"/>
    <sheet name="別紙Ｂ" sheetId="4" r:id="rId3"/>
    <sheet name="裏Ａ" sheetId="11" state="hidden" r:id="rId4"/>
    <sheet name="裏Ｂ" sheetId="16" state="hidden" r:id="rId5"/>
    <sheet name="裏Ｃ" sheetId="14" state="hidden" r:id="rId6"/>
    <sheet name="印刷用" sheetId="10" r:id="rId7"/>
    <sheet name="R４建設業" sheetId="3" state="hidden" r:id="rId8"/>
  </sheets>
  <definedNames>
    <definedName name="_xlnm._FilterDatabase" localSheetId="7" hidden="1">'R４建設業'!$D$3:$AC$4</definedName>
    <definedName name="_xlnm._FilterDatabase" localSheetId="6" hidden="1">印刷用!$AO$1:$AO$134</definedName>
    <definedName name="_xlnm.Print_Area" localSheetId="7">'R４建設業'!$D$1:$AB$6</definedName>
    <definedName name="_xlnm.Print_Area" localSheetId="6">印刷用!$A$1:$AL$134</definedName>
    <definedName name="_xlnm.Print_Area" localSheetId="0">入力!$A$1:$AK$83</definedName>
    <definedName name="_xlnm.Print_Area" localSheetId="1">別紙Ａ!$A$1:$AJ$52</definedName>
    <definedName name="_xlnm.Print_Area" localSheetId="2">別紙Ｂ!$A$1:$AL$47</definedName>
    <definedName name="_xlnm.Print_Titles" localSheetId="7">'R４建設業'!$3:$3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8" l="1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Z12" i="9"/>
  <c r="N7" i="8"/>
  <c r="N6" i="8"/>
  <c r="N5" i="8"/>
  <c r="A7" i="14" l="1"/>
  <c r="O77" i="10" l="1"/>
  <c r="O78" i="10"/>
  <c r="O79" i="10"/>
  <c r="O80" i="10"/>
  <c r="AO80" i="10" s="1"/>
  <c r="O81" i="10"/>
  <c r="AO81" i="10" s="1"/>
  <c r="O82" i="10"/>
  <c r="AO82" i="10" s="1"/>
  <c r="O83" i="10"/>
  <c r="AO83" i="10" s="1"/>
  <c r="O84" i="10"/>
  <c r="AO84" i="10" s="1"/>
  <c r="O85" i="10"/>
  <c r="AO85" i="10" s="1"/>
  <c r="O86" i="10"/>
  <c r="AO86" i="10" s="1"/>
  <c r="O87" i="10"/>
  <c r="AO87" i="10" s="1"/>
  <c r="O88" i="10"/>
  <c r="AO88" i="10" s="1"/>
  <c r="O89" i="10"/>
  <c r="AO89" i="10" s="1"/>
  <c r="O90" i="10"/>
  <c r="AO90" i="10" s="1"/>
  <c r="O91" i="10"/>
  <c r="AO91" i="10" s="1"/>
  <c r="O92" i="10"/>
  <c r="AO92" i="10" s="1"/>
  <c r="O93" i="10"/>
  <c r="AO93" i="10" s="1"/>
  <c r="O94" i="10"/>
  <c r="AO94" i="10" s="1"/>
  <c r="O95" i="10"/>
  <c r="AO95" i="10" s="1"/>
  <c r="O96" i="10"/>
  <c r="AO96" i="10" s="1"/>
  <c r="O97" i="10"/>
  <c r="AO97" i="10" s="1"/>
  <c r="O98" i="10"/>
  <c r="AO98" i="10" s="1"/>
  <c r="O99" i="10"/>
  <c r="AO99" i="10" s="1"/>
  <c r="O100" i="10"/>
  <c r="AO100" i="10" s="1"/>
  <c r="O101" i="10"/>
  <c r="AO101" i="10" s="1"/>
  <c r="O102" i="10"/>
  <c r="AO102" i="10" s="1"/>
  <c r="O103" i="10"/>
  <c r="AO103" i="10" s="1"/>
  <c r="O104" i="10"/>
  <c r="AO104" i="10" s="1"/>
  <c r="O105" i="10"/>
  <c r="AO105" i="10" s="1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O76" i="10"/>
  <c r="M76" i="10"/>
  <c r="K76" i="10"/>
  <c r="J76" i="10"/>
  <c r="AA74" i="10"/>
  <c r="AA73" i="10"/>
  <c r="V74" i="10"/>
  <c r="V73" i="10"/>
  <c r="X71" i="10"/>
  <c r="AF70" i="10"/>
  <c r="T70" i="10"/>
  <c r="Q132" i="10"/>
  <c r="H118" i="10"/>
  <c r="H117" i="10"/>
  <c r="AD114" i="10"/>
  <c r="AD112" i="10"/>
  <c r="AD110" i="10"/>
  <c r="AG12" i="10"/>
  <c r="AF8" i="10"/>
  <c r="AC8" i="10"/>
  <c r="Z8" i="10"/>
  <c r="Y7" i="10"/>
  <c r="J11" i="10"/>
  <c r="P11" i="10"/>
  <c r="P7" i="10"/>
  <c r="J7" i="10"/>
  <c r="J15" i="10"/>
  <c r="Y18" i="10"/>
  <c r="J18" i="10"/>
  <c r="J20" i="10"/>
  <c r="J24" i="10"/>
  <c r="S29" i="10"/>
  <c r="Z30" i="10"/>
  <c r="S30" i="10"/>
  <c r="AA31" i="10"/>
  <c r="J31" i="10"/>
  <c r="J33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8" i="10"/>
  <c r="O39" i="10"/>
  <c r="AO39" i="10" s="1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I39" i="10"/>
  <c r="O40" i="10"/>
  <c r="AO40" i="10" s="1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O41" i="10"/>
  <c r="AO41" i="10" s="1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O42" i="10"/>
  <c r="AO42" i="10" s="1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I42" i="10"/>
  <c r="O43" i="10"/>
  <c r="AO43" i="10" s="1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AI43" i="10"/>
  <c r="O44" i="10"/>
  <c r="AO44" i="10" s="1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O45" i="10"/>
  <c r="AO45" i="10" s="1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AI45" i="10"/>
  <c r="O46" i="10"/>
  <c r="AO46" i="10" s="1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AI46" i="10"/>
  <c r="O47" i="10"/>
  <c r="AO47" i="10" s="1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AI47" i="10"/>
  <c r="O48" i="10"/>
  <c r="AO48" i="10" s="1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O49" i="10"/>
  <c r="AO49" i="10" s="1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O50" i="10"/>
  <c r="AO50" i="10" s="1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O51" i="10"/>
  <c r="AO51" i="10" s="1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AI51" i="10"/>
  <c r="O52" i="10"/>
  <c r="AO52" i="10" s="1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AI52" i="10"/>
  <c r="O53" i="10"/>
  <c r="AO53" i="10" s="1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O54" i="10"/>
  <c r="AO54" i="10" s="1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AI54" i="10"/>
  <c r="O55" i="10"/>
  <c r="AO55" i="10" s="1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AI55" i="10"/>
  <c r="O56" i="10"/>
  <c r="AO56" i="10" s="1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AI56" i="10"/>
  <c r="O57" i="10"/>
  <c r="AO57" i="10" s="1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AI57" i="10"/>
  <c r="O58" i="10"/>
  <c r="AO58" i="10" s="1"/>
  <c r="P58" i="10"/>
  <c r="Q58" i="10"/>
  <c r="R58" i="10"/>
  <c r="S58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AI58" i="10"/>
  <c r="O59" i="10"/>
  <c r="AO59" i="10" s="1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O60" i="10"/>
  <c r="AO60" i="10" s="1"/>
  <c r="P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AI60" i="10"/>
  <c r="O61" i="10"/>
  <c r="AO61" i="10" s="1"/>
  <c r="P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AI61" i="10"/>
  <c r="O62" i="10"/>
  <c r="AO62" i="10" s="1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I62" i="10"/>
  <c r="O63" i="10"/>
  <c r="AO63" i="10" s="1"/>
  <c r="P63" i="10"/>
  <c r="Q63" i="10"/>
  <c r="R63" i="10"/>
  <c r="S63" i="10"/>
  <c r="T63" i="10"/>
  <c r="U63" i="10"/>
  <c r="V63" i="10"/>
  <c r="W63" i="10"/>
  <c r="X63" i="10"/>
  <c r="Y63" i="10"/>
  <c r="Z63" i="10"/>
  <c r="AA63" i="10"/>
  <c r="AB63" i="10"/>
  <c r="AC63" i="10"/>
  <c r="AD63" i="10"/>
  <c r="AE63" i="10"/>
  <c r="AF63" i="10"/>
  <c r="AG63" i="10"/>
  <c r="AH63" i="10"/>
  <c r="AI63" i="10"/>
  <c r="O64" i="10"/>
  <c r="AO64" i="10" s="1"/>
  <c r="P64" i="10"/>
  <c r="Q64" i="10"/>
  <c r="R64" i="10"/>
  <c r="S64" i="10"/>
  <c r="T64" i="10"/>
  <c r="U64" i="10"/>
  <c r="V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AI64" i="10"/>
  <c r="O65" i="10"/>
  <c r="AO65" i="10" s="1"/>
  <c r="P65" i="10"/>
  <c r="Q65" i="10"/>
  <c r="R65" i="10"/>
  <c r="S65" i="10"/>
  <c r="T65" i="10"/>
  <c r="U65" i="10"/>
  <c r="V65" i="10"/>
  <c r="W65" i="10"/>
  <c r="X65" i="10"/>
  <c r="Y65" i="10"/>
  <c r="Z65" i="10"/>
  <c r="AA65" i="10"/>
  <c r="AB65" i="10"/>
  <c r="AC65" i="10"/>
  <c r="AD65" i="10"/>
  <c r="AE65" i="10"/>
  <c r="AF65" i="10"/>
  <c r="AG65" i="10"/>
  <c r="AH65" i="10"/>
  <c r="AI65" i="10"/>
  <c r="O66" i="10"/>
  <c r="AO66" i="10" s="1"/>
  <c r="P66" i="10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AI66" i="10"/>
  <c r="O67" i="10"/>
  <c r="AO67" i="10" s="1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AI67" i="10"/>
  <c r="O68" i="10"/>
  <c r="AO68" i="10" s="1"/>
  <c r="P68" i="10"/>
  <c r="Q68" i="10"/>
  <c r="R68" i="10"/>
  <c r="S68" i="10"/>
  <c r="T68" i="10"/>
  <c r="U68" i="10"/>
  <c r="V68" i="10"/>
  <c r="W68" i="10"/>
  <c r="X68" i="10"/>
  <c r="Y68" i="10"/>
  <c r="Z68" i="10"/>
  <c r="AA68" i="10"/>
  <c r="AB68" i="10"/>
  <c r="AC68" i="10"/>
  <c r="AD68" i="10"/>
  <c r="AE68" i="10"/>
  <c r="AF68" i="10"/>
  <c r="AG68" i="10"/>
  <c r="AH68" i="10"/>
  <c r="AI68" i="10"/>
  <c r="O69" i="10"/>
  <c r="AO69" i="10" s="1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AC69" i="10"/>
  <c r="AD69" i="10"/>
  <c r="AE69" i="10"/>
  <c r="AF69" i="10"/>
  <c r="AG69" i="10"/>
  <c r="AH69" i="10"/>
  <c r="AI69" i="10"/>
  <c r="O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35" i="10"/>
  <c r="Y4" i="3"/>
  <c r="G2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1" i="11"/>
  <c r="B1" i="11"/>
  <c r="U4" i="3" l="1"/>
  <c r="T4" i="3"/>
  <c r="X74" i="10"/>
  <c r="X73" i="10" l="1"/>
  <c r="Q115" i="10" l="1"/>
  <c r="C7" i="14" l="1"/>
  <c r="A6" i="14"/>
  <c r="C6" i="14" s="1"/>
  <c r="A5" i="14"/>
  <c r="A4" i="14"/>
  <c r="A3" i="14"/>
  <c r="A2" i="14"/>
  <c r="C2" i="14" s="1"/>
  <c r="Q113" i="10"/>
  <c r="Q111" i="10"/>
  <c r="W4" i="3" l="1"/>
  <c r="S4" i="3"/>
  <c r="R4" i="3"/>
  <c r="Q4" i="3"/>
  <c r="P4" i="3"/>
  <c r="O4" i="3"/>
  <c r="N4" i="3"/>
  <c r="M4" i="3"/>
  <c r="L4" i="3"/>
  <c r="K4" i="3"/>
  <c r="H4" i="3"/>
  <c r="Q133" i="10" l="1"/>
  <c r="AF118" i="10"/>
  <c r="AB118" i="10"/>
  <c r="X118" i="10"/>
  <c r="F4" i="3" l="1"/>
  <c r="J72" i="10"/>
  <c r="J106" i="10" l="1"/>
  <c r="J107" i="10"/>
  <c r="J108" i="10"/>
  <c r="J109" i="10"/>
  <c r="Q77" i="9"/>
  <c r="U71" i="9"/>
  <c r="U127" i="10" s="1"/>
  <c r="C5" i="14"/>
  <c r="C3" i="14"/>
  <c r="A1" i="14"/>
  <c r="C1" i="14" s="1"/>
  <c r="D1" i="14" s="1"/>
  <c r="C4" i="14"/>
  <c r="G4" i="3"/>
  <c r="D2" i="14" l="1"/>
  <c r="D3" i="14" s="1"/>
  <c r="D4" i="14" s="1"/>
  <c r="D5" i="14" s="1"/>
  <c r="D6" i="14" s="1"/>
  <c r="D7" i="14" s="1"/>
  <c r="E1" i="14"/>
  <c r="E2" i="14" l="1"/>
  <c r="E6" i="14"/>
  <c r="E7" i="14"/>
  <c r="Z4" i="3" s="1"/>
  <c r="E3" i="14"/>
  <c r="E4" i="14" l="1"/>
  <c r="E5" i="14" l="1"/>
  <c r="Y28" i="10" l="1"/>
  <c r="L28" i="10"/>
  <c r="Y17" i="10"/>
  <c r="L17" i="10"/>
  <c r="AF28" i="10" l="1"/>
  <c r="AB28" i="10"/>
  <c r="S28" i="10"/>
  <c r="O28" i="10"/>
  <c r="AF17" i="10"/>
  <c r="AB17" i="10"/>
  <c r="S17" i="10"/>
  <c r="O17" i="10"/>
  <c r="V4" i="3" l="1"/>
  <c r="J4" i="3"/>
  <c r="I4" i="3"/>
  <c r="M30" i="11"/>
  <c r="M2" i="11"/>
  <c r="N2" i="11"/>
  <c r="O2" i="11"/>
  <c r="P2" i="11"/>
  <c r="Q2" i="11"/>
  <c r="R2" i="11"/>
  <c r="M3" i="11"/>
  <c r="N3" i="11"/>
  <c r="O3" i="11"/>
  <c r="P3" i="11"/>
  <c r="Q3" i="11"/>
  <c r="R3" i="11"/>
  <c r="M4" i="11"/>
  <c r="N4" i="11"/>
  <c r="O4" i="11"/>
  <c r="P4" i="11"/>
  <c r="Q4" i="11"/>
  <c r="R4" i="11"/>
  <c r="M5" i="11"/>
  <c r="N5" i="11"/>
  <c r="O5" i="11"/>
  <c r="P5" i="11"/>
  <c r="Q5" i="11"/>
  <c r="R5" i="11"/>
  <c r="M6" i="11"/>
  <c r="N6" i="11"/>
  <c r="O6" i="11"/>
  <c r="P6" i="11"/>
  <c r="Q6" i="11"/>
  <c r="R6" i="11"/>
  <c r="M7" i="11"/>
  <c r="N7" i="11"/>
  <c r="O7" i="11"/>
  <c r="P7" i="11"/>
  <c r="Q7" i="11"/>
  <c r="R7" i="11"/>
  <c r="M8" i="11"/>
  <c r="N8" i="11"/>
  <c r="O8" i="11"/>
  <c r="P8" i="11"/>
  <c r="Q8" i="11"/>
  <c r="R8" i="11"/>
  <c r="M9" i="11"/>
  <c r="N9" i="11"/>
  <c r="O9" i="11"/>
  <c r="P9" i="11"/>
  <c r="Q9" i="11"/>
  <c r="R9" i="11"/>
  <c r="M10" i="11"/>
  <c r="N10" i="11"/>
  <c r="O10" i="11"/>
  <c r="P10" i="11"/>
  <c r="Q10" i="11"/>
  <c r="R10" i="11"/>
  <c r="M11" i="11"/>
  <c r="N11" i="11"/>
  <c r="O11" i="11"/>
  <c r="P11" i="11"/>
  <c r="Q11" i="11"/>
  <c r="R11" i="11"/>
  <c r="M12" i="11"/>
  <c r="N12" i="11"/>
  <c r="O12" i="11"/>
  <c r="P12" i="11"/>
  <c r="Q12" i="11"/>
  <c r="R12" i="11"/>
  <c r="M13" i="11"/>
  <c r="N13" i="11"/>
  <c r="O13" i="11"/>
  <c r="P13" i="11"/>
  <c r="Q13" i="11"/>
  <c r="R13" i="11"/>
  <c r="M14" i="11"/>
  <c r="N14" i="11"/>
  <c r="O14" i="11"/>
  <c r="P14" i="11"/>
  <c r="Q14" i="11"/>
  <c r="R14" i="11"/>
  <c r="M15" i="11"/>
  <c r="N15" i="11"/>
  <c r="O15" i="11"/>
  <c r="P15" i="11"/>
  <c r="Q15" i="11"/>
  <c r="R15" i="11"/>
  <c r="M16" i="11"/>
  <c r="N16" i="11"/>
  <c r="O16" i="11"/>
  <c r="P16" i="11"/>
  <c r="Q16" i="11"/>
  <c r="R16" i="11"/>
  <c r="M17" i="11"/>
  <c r="N17" i="11"/>
  <c r="O17" i="11"/>
  <c r="P17" i="11"/>
  <c r="Q17" i="11"/>
  <c r="R17" i="11"/>
  <c r="M18" i="11"/>
  <c r="N18" i="11"/>
  <c r="O18" i="11"/>
  <c r="P18" i="11"/>
  <c r="Q18" i="11"/>
  <c r="R18" i="11"/>
  <c r="M19" i="11"/>
  <c r="N19" i="11"/>
  <c r="O19" i="11"/>
  <c r="P19" i="11"/>
  <c r="Q19" i="11"/>
  <c r="R19" i="11"/>
  <c r="M20" i="11"/>
  <c r="N20" i="11"/>
  <c r="O20" i="11"/>
  <c r="P20" i="11"/>
  <c r="Q20" i="11"/>
  <c r="R20" i="11"/>
  <c r="M21" i="11"/>
  <c r="N21" i="11"/>
  <c r="O21" i="11"/>
  <c r="P21" i="11"/>
  <c r="Q21" i="11"/>
  <c r="R21" i="11"/>
  <c r="M22" i="11"/>
  <c r="N22" i="11"/>
  <c r="O22" i="11"/>
  <c r="P22" i="11"/>
  <c r="Q22" i="11"/>
  <c r="R22" i="11"/>
  <c r="M23" i="11"/>
  <c r="N23" i="11"/>
  <c r="O23" i="11"/>
  <c r="P23" i="11"/>
  <c r="Q23" i="11"/>
  <c r="R23" i="11"/>
  <c r="T23" i="11" s="1"/>
  <c r="M24" i="11"/>
  <c r="N24" i="11"/>
  <c r="O24" i="11"/>
  <c r="P24" i="11"/>
  <c r="Q24" i="11"/>
  <c r="R24" i="11"/>
  <c r="M25" i="11"/>
  <c r="N25" i="11"/>
  <c r="O25" i="11"/>
  <c r="P25" i="11"/>
  <c r="Q25" i="11"/>
  <c r="R25" i="11"/>
  <c r="M26" i="11"/>
  <c r="N26" i="11"/>
  <c r="O26" i="11"/>
  <c r="P26" i="11"/>
  <c r="Q26" i="11"/>
  <c r="R26" i="11"/>
  <c r="M27" i="11"/>
  <c r="N27" i="11"/>
  <c r="O27" i="11"/>
  <c r="P27" i="11"/>
  <c r="Q27" i="11"/>
  <c r="R27" i="11"/>
  <c r="T27" i="11" s="1"/>
  <c r="M28" i="11"/>
  <c r="N28" i="11"/>
  <c r="O28" i="11"/>
  <c r="P28" i="11"/>
  <c r="Q28" i="11"/>
  <c r="R28" i="11"/>
  <c r="M29" i="11"/>
  <c r="N29" i="11"/>
  <c r="O29" i="11"/>
  <c r="P29" i="11"/>
  <c r="Q29" i="11"/>
  <c r="R29" i="11"/>
  <c r="N30" i="11"/>
  <c r="O30" i="11"/>
  <c r="P30" i="11"/>
  <c r="Q30" i="11"/>
  <c r="R30" i="11"/>
  <c r="N1" i="11"/>
  <c r="O1" i="11"/>
  <c r="P1" i="11"/>
  <c r="Q1" i="11"/>
  <c r="R1" i="11"/>
  <c r="M1" i="11"/>
  <c r="T26" i="11" l="1"/>
  <c r="T20" i="11"/>
  <c r="T18" i="11"/>
  <c r="T14" i="11"/>
  <c r="T28" i="11"/>
  <c r="T24" i="11"/>
  <c r="T22" i="11"/>
  <c r="T16" i="11"/>
  <c r="T30" i="11"/>
  <c r="T12" i="11"/>
  <c r="T10" i="11"/>
  <c r="T6" i="11"/>
  <c r="T4" i="11"/>
  <c r="T2" i="11"/>
  <c r="T8" i="11"/>
  <c r="T19" i="11"/>
  <c r="T15" i="11"/>
  <c r="T11" i="11"/>
  <c r="T7" i="11"/>
  <c r="T3" i="11"/>
  <c r="T1" i="11"/>
  <c r="U1" i="11" s="1"/>
  <c r="T29" i="11"/>
  <c r="T25" i="11"/>
  <c r="T21" i="11"/>
  <c r="T17" i="11"/>
  <c r="T13" i="11"/>
  <c r="T9" i="11"/>
  <c r="T5" i="11"/>
  <c r="B2" i="11"/>
  <c r="C2" i="11"/>
  <c r="D2" i="11"/>
  <c r="E2" i="11"/>
  <c r="F2" i="11"/>
  <c r="B3" i="11"/>
  <c r="C3" i="11"/>
  <c r="D3" i="11"/>
  <c r="E3" i="11"/>
  <c r="F3" i="11"/>
  <c r="B4" i="11"/>
  <c r="C4" i="11"/>
  <c r="D4" i="11"/>
  <c r="E4" i="11"/>
  <c r="F4" i="11"/>
  <c r="B5" i="11"/>
  <c r="C5" i="11"/>
  <c r="D5" i="11"/>
  <c r="E5" i="11"/>
  <c r="F5" i="11"/>
  <c r="B6" i="11"/>
  <c r="C6" i="11"/>
  <c r="D6" i="11"/>
  <c r="E6" i="11"/>
  <c r="F6" i="11"/>
  <c r="B7" i="11"/>
  <c r="C7" i="11"/>
  <c r="D7" i="11"/>
  <c r="E7" i="11"/>
  <c r="F7" i="11"/>
  <c r="B8" i="11"/>
  <c r="C8" i="11"/>
  <c r="D8" i="11"/>
  <c r="E8" i="11"/>
  <c r="F8" i="11"/>
  <c r="B9" i="11"/>
  <c r="C9" i="11"/>
  <c r="D9" i="11"/>
  <c r="E9" i="11"/>
  <c r="F9" i="11"/>
  <c r="B10" i="11"/>
  <c r="C10" i="11"/>
  <c r="D10" i="11"/>
  <c r="E10" i="11"/>
  <c r="F10" i="11"/>
  <c r="B11" i="11"/>
  <c r="C11" i="11"/>
  <c r="D11" i="11"/>
  <c r="E11" i="11"/>
  <c r="F11" i="11"/>
  <c r="B12" i="11"/>
  <c r="C12" i="11"/>
  <c r="D12" i="11"/>
  <c r="E12" i="11"/>
  <c r="F12" i="11"/>
  <c r="B13" i="11"/>
  <c r="C13" i="11"/>
  <c r="D13" i="11"/>
  <c r="E13" i="11"/>
  <c r="F13" i="11"/>
  <c r="B14" i="11"/>
  <c r="C14" i="11"/>
  <c r="D14" i="11"/>
  <c r="E14" i="11"/>
  <c r="F14" i="11"/>
  <c r="B15" i="11"/>
  <c r="C15" i="11"/>
  <c r="D15" i="11"/>
  <c r="E15" i="11"/>
  <c r="F15" i="11"/>
  <c r="B16" i="11"/>
  <c r="C16" i="11"/>
  <c r="D16" i="11"/>
  <c r="E16" i="11"/>
  <c r="F16" i="11"/>
  <c r="B17" i="11"/>
  <c r="C17" i="11"/>
  <c r="D17" i="11"/>
  <c r="E17" i="11"/>
  <c r="F17" i="11"/>
  <c r="B18" i="11"/>
  <c r="C18" i="11"/>
  <c r="D18" i="11"/>
  <c r="E18" i="11"/>
  <c r="F18" i="11"/>
  <c r="B19" i="11"/>
  <c r="C19" i="11"/>
  <c r="D19" i="11"/>
  <c r="E19" i="11"/>
  <c r="F19" i="11"/>
  <c r="B20" i="11"/>
  <c r="C20" i="11"/>
  <c r="D20" i="11"/>
  <c r="E20" i="11"/>
  <c r="F20" i="11"/>
  <c r="I20" i="11"/>
  <c r="B21" i="11"/>
  <c r="C21" i="11"/>
  <c r="D21" i="11"/>
  <c r="E21" i="11"/>
  <c r="F21" i="11"/>
  <c r="B22" i="11"/>
  <c r="C22" i="11"/>
  <c r="D22" i="11"/>
  <c r="E22" i="11"/>
  <c r="I22" i="11" s="1"/>
  <c r="F22" i="11"/>
  <c r="B23" i="11"/>
  <c r="C23" i="11"/>
  <c r="D23" i="11"/>
  <c r="E23" i="11"/>
  <c r="F23" i="11"/>
  <c r="B24" i="11"/>
  <c r="C24" i="11"/>
  <c r="D24" i="11"/>
  <c r="E24" i="11"/>
  <c r="F24" i="11"/>
  <c r="B25" i="11"/>
  <c r="C25" i="11"/>
  <c r="D25" i="11"/>
  <c r="E25" i="11"/>
  <c r="F25" i="11"/>
  <c r="B26" i="11"/>
  <c r="C26" i="11"/>
  <c r="D26" i="11"/>
  <c r="E26" i="11"/>
  <c r="F26" i="11"/>
  <c r="I26" i="11"/>
  <c r="B27" i="11"/>
  <c r="C27" i="11"/>
  <c r="D27" i="11"/>
  <c r="E27" i="11"/>
  <c r="F27" i="11"/>
  <c r="B28" i="11"/>
  <c r="I28" i="11" s="1"/>
  <c r="C28" i="11"/>
  <c r="D28" i="11"/>
  <c r="E28" i="11"/>
  <c r="F28" i="11"/>
  <c r="B29" i="11"/>
  <c r="C29" i="11"/>
  <c r="D29" i="11"/>
  <c r="E29" i="11"/>
  <c r="F29" i="11"/>
  <c r="B30" i="11"/>
  <c r="C30" i="11"/>
  <c r="D30" i="11"/>
  <c r="E30" i="11"/>
  <c r="F30" i="11"/>
  <c r="I30" i="11"/>
  <c r="B31" i="11"/>
  <c r="C31" i="11"/>
  <c r="D31" i="11"/>
  <c r="E31" i="11"/>
  <c r="I31" i="11" s="1"/>
  <c r="F31" i="11"/>
  <c r="B32" i="11"/>
  <c r="C32" i="11"/>
  <c r="D32" i="11"/>
  <c r="E32" i="11"/>
  <c r="F32" i="11"/>
  <c r="I32" i="11"/>
  <c r="B33" i="11"/>
  <c r="C33" i="11"/>
  <c r="D33" i="11"/>
  <c r="E33" i="11"/>
  <c r="F33" i="11"/>
  <c r="B34" i="11"/>
  <c r="C34" i="11"/>
  <c r="D34" i="11"/>
  <c r="E34" i="11"/>
  <c r="F34" i="11"/>
  <c r="I34" i="11"/>
  <c r="B35" i="11"/>
  <c r="C35" i="11"/>
  <c r="D35" i="11"/>
  <c r="E35" i="11"/>
  <c r="F35" i="11"/>
  <c r="C1" i="11"/>
  <c r="D1" i="11"/>
  <c r="E1" i="11"/>
  <c r="F1" i="11"/>
  <c r="Q23" i="10"/>
  <c r="R23" i="10"/>
  <c r="S23" i="10"/>
  <c r="P23" i="10"/>
  <c r="M23" i="10"/>
  <c r="N23" i="10"/>
  <c r="L23" i="10"/>
  <c r="Q14" i="10"/>
  <c r="R14" i="10"/>
  <c r="S14" i="10"/>
  <c r="P14" i="10"/>
  <c r="M14" i="10"/>
  <c r="N14" i="10"/>
  <c r="L14" i="10"/>
  <c r="Z12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U2" i="11" l="1"/>
  <c r="U3" i="11" s="1"/>
  <c r="I1" i="11"/>
  <c r="J1" i="11" s="1"/>
  <c r="I35" i="11"/>
  <c r="I24" i="11"/>
  <c r="I33" i="11"/>
  <c r="I27" i="11"/>
  <c r="I29" i="11"/>
  <c r="I25" i="11"/>
  <c r="I23" i="11"/>
  <c r="I21" i="11"/>
  <c r="I18" i="11"/>
  <c r="I19" i="11"/>
  <c r="I17" i="11"/>
  <c r="I15" i="11"/>
  <c r="I13" i="11"/>
  <c r="I11" i="11"/>
  <c r="I9" i="11"/>
  <c r="I7" i="11"/>
  <c r="I5" i="11"/>
  <c r="I3" i="11"/>
  <c r="I16" i="11"/>
  <c r="I14" i="11"/>
  <c r="I12" i="11"/>
  <c r="I10" i="11"/>
  <c r="I8" i="11"/>
  <c r="I6" i="11"/>
  <c r="I4" i="11"/>
  <c r="I2" i="11"/>
  <c r="V1" i="11"/>
  <c r="V2" i="11" l="1"/>
  <c r="J2" i="11"/>
  <c r="J3" i="11" s="1"/>
  <c r="K3" i="11" s="1"/>
  <c r="U4" i="11"/>
  <c r="V3" i="11"/>
  <c r="J4" i="11" l="1"/>
  <c r="J5" i="11" s="1"/>
  <c r="U5" i="11"/>
  <c r="V4" i="11"/>
  <c r="K1" i="11"/>
  <c r="K4" i="11" l="1"/>
  <c r="J6" i="11"/>
  <c r="K5" i="11"/>
  <c r="V5" i="11"/>
  <c r="U6" i="11"/>
  <c r="K2" i="11"/>
  <c r="V6" i="11" l="1"/>
  <c r="U7" i="11"/>
  <c r="J7" i="11"/>
  <c r="K6" i="11"/>
  <c r="J8" i="11" l="1"/>
  <c r="K7" i="11"/>
  <c r="U8" i="11"/>
  <c r="V7" i="11"/>
  <c r="U9" i="11" l="1"/>
  <c r="V8" i="11"/>
  <c r="J9" i="11"/>
  <c r="K8" i="11"/>
  <c r="K9" i="11" l="1"/>
  <c r="J10" i="11"/>
  <c r="V9" i="11"/>
  <c r="U10" i="11"/>
  <c r="U11" i="11" l="1"/>
  <c r="V10" i="11"/>
  <c r="K10" i="11"/>
  <c r="J11" i="11"/>
  <c r="J12" i="11" l="1"/>
  <c r="K11" i="11"/>
  <c r="U12" i="11"/>
  <c r="V11" i="11"/>
  <c r="U13" i="11" l="1"/>
  <c r="V12" i="11"/>
  <c r="J13" i="11"/>
  <c r="K12" i="11"/>
  <c r="K13" i="11" l="1"/>
  <c r="J14" i="11"/>
  <c r="U14" i="11"/>
  <c r="V13" i="11"/>
  <c r="U15" i="11" l="1"/>
  <c r="V14" i="11"/>
  <c r="K14" i="11"/>
  <c r="J15" i="11"/>
  <c r="K15" i="11" l="1"/>
  <c r="J16" i="11"/>
  <c r="U16" i="11"/>
  <c r="V15" i="11"/>
  <c r="U17" i="11" l="1"/>
  <c r="V16" i="11"/>
  <c r="J17" i="11"/>
  <c r="K16" i="11"/>
  <c r="J18" i="11" l="1"/>
  <c r="K17" i="11"/>
  <c r="U18" i="11"/>
  <c r="V17" i="11"/>
  <c r="V18" i="11" l="1"/>
  <c r="U19" i="11"/>
  <c r="K18" i="11"/>
  <c r="J19" i="11"/>
  <c r="K19" i="11" l="1"/>
  <c r="J20" i="11"/>
  <c r="V19" i="11"/>
  <c r="U20" i="11"/>
  <c r="U21" i="11" l="1"/>
  <c r="V20" i="11"/>
  <c r="J21" i="11"/>
  <c r="K20" i="11"/>
  <c r="K21" i="11" l="1"/>
  <c r="J22" i="11"/>
  <c r="V21" i="11"/>
  <c r="U22" i="11"/>
  <c r="V22" i="11" l="1"/>
  <c r="U23" i="11"/>
  <c r="J23" i="11"/>
  <c r="K22" i="11"/>
  <c r="J24" i="11" l="1"/>
  <c r="K23" i="11"/>
  <c r="V23" i="11"/>
  <c r="U24" i="11"/>
  <c r="U25" i="11" l="1"/>
  <c r="V24" i="11"/>
  <c r="J25" i="11"/>
  <c r="K24" i="11"/>
  <c r="J26" i="11" l="1"/>
  <c r="K25" i="11"/>
  <c r="U26" i="11"/>
  <c r="V25" i="11"/>
  <c r="V26" i="11" l="1"/>
  <c r="U27" i="11"/>
  <c r="K26" i="11"/>
  <c r="J27" i="11"/>
  <c r="J28" i="11" l="1"/>
  <c r="K27" i="11"/>
  <c r="U28" i="11"/>
  <c r="V27" i="11"/>
  <c r="U29" i="11" l="1"/>
  <c r="V28" i="11"/>
  <c r="J29" i="11"/>
  <c r="K28" i="11"/>
  <c r="J30" i="11" l="1"/>
  <c r="K29" i="11"/>
  <c r="U30" i="11"/>
  <c r="V29" i="11"/>
  <c r="V30" i="11" l="1"/>
  <c r="X4" i="3" s="1"/>
  <c r="J31" i="11"/>
  <c r="K30" i="11"/>
  <c r="J32" i="11" l="1"/>
  <c r="K31" i="11"/>
  <c r="J33" i="11" l="1"/>
  <c r="K32" i="11"/>
  <c r="J34" i="11" l="1"/>
  <c r="K33" i="11"/>
  <c r="J35" i="11" l="1"/>
  <c r="K35" i="11" s="1"/>
  <c r="K34" i="11"/>
</calcChain>
</file>

<file path=xl/sharedStrings.xml><?xml version="1.0" encoding="utf-8"?>
<sst xmlns="http://schemas.openxmlformats.org/spreadsheetml/2006/main" count="893" uniqueCount="271">
  <si>
    <t>振り分け</t>
    <rPh sb="0" eb="1">
      <t>フ</t>
    </rPh>
    <rPh sb="2" eb="3">
      <t>ワ</t>
    </rPh>
    <phoneticPr fontId="6"/>
  </si>
  <si>
    <t>団体番号</t>
    <rPh sb="0" eb="2">
      <t>だんたい</t>
    </rPh>
    <rPh sb="2" eb="4">
      <t>ばんごう</t>
    </rPh>
    <phoneticPr fontId="6" type="Hiragana" alignment="distributed"/>
  </si>
  <si>
    <t>都道府県番号</t>
    <rPh sb="0" eb="4">
      <t>とどうふけん</t>
    </rPh>
    <rPh sb="4" eb="6">
      <t>ばんごう</t>
    </rPh>
    <phoneticPr fontId="6" type="Hiragana" alignment="distributed"/>
  </si>
  <si>
    <t>No.</t>
    <phoneticPr fontId="3"/>
  </si>
  <si>
    <t>団体番号</t>
    <rPh sb="0" eb="2">
      <t>ダンタイ</t>
    </rPh>
    <rPh sb="2" eb="4">
      <t>バンゴウ</t>
    </rPh>
    <phoneticPr fontId="6"/>
  </si>
  <si>
    <t>都道府県</t>
    <rPh sb="0" eb="4">
      <t>トドウフケン</t>
    </rPh>
    <phoneticPr fontId="3"/>
  </si>
  <si>
    <t>年齢</t>
    <rPh sb="0" eb="2">
      <t>ねんれい</t>
    </rPh>
    <phoneticPr fontId="6" type="Hiragana" alignment="distributed"/>
  </si>
  <si>
    <t>性別</t>
    <rPh sb="0" eb="2">
      <t>セイベツ</t>
    </rPh>
    <phoneticPr fontId="6"/>
  </si>
  <si>
    <t>職種</t>
    <rPh sb="0" eb="2">
      <t>しょくしゅ</t>
    </rPh>
    <phoneticPr fontId="6" type="Hiragana" alignment="distributed"/>
  </si>
  <si>
    <t>役職名</t>
    <rPh sb="0" eb="1">
      <t>ヤク</t>
    </rPh>
    <rPh sb="1" eb="3">
      <t>ショクメイ</t>
    </rPh>
    <phoneticPr fontId="6"/>
  </si>
  <si>
    <t>所属事業場名</t>
    <rPh sb="0" eb="2">
      <t>ショゾク</t>
    </rPh>
    <rPh sb="2" eb="5">
      <t>ジギョウジョウ</t>
    </rPh>
    <rPh sb="5" eb="6">
      <t>メイ</t>
    </rPh>
    <phoneticPr fontId="6"/>
  </si>
  <si>
    <t>郵便番号</t>
    <rPh sb="0" eb="4">
      <t>ユウビンバンゴウ</t>
    </rPh>
    <phoneticPr fontId="3"/>
  </si>
  <si>
    <t>事業場所在地</t>
    <rPh sb="0" eb="3">
      <t>ジギョウジョウ</t>
    </rPh>
    <rPh sb="3" eb="6">
      <t>ショザイチ</t>
    </rPh>
    <phoneticPr fontId="3"/>
  </si>
  <si>
    <t>事業場電話番号</t>
    <rPh sb="0" eb="3">
      <t>ジギョウジョウ</t>
    </rPh>
    <rPh sb="3" eb="5">
      <t>デンワ</t>
    </rPh>
    <rPh sb="5" eb="7">
      <t>バンゴウ</t>
    </rPh>
    <phoneticPr fontId="3"/>
  </si>
  <si>
    <t>業種</t>
    <rPh sb="0" eb="2">
      <t>ギョウシュ</t>
    </rPh>
    <phoneticPr fontId="6"/>
  </si>
  <si>
    <t>従業
員数</t>
    <rPh sb="0" eb="2">
      <t>じゅうぎょう</t>
    </rPh>
    <rPh sb="3" eb="4">
      <t>いん</t>
    </rPh>
    <rPh sb="4" eb="5">
      <t>かず</t>
    </rPh>
    <phoneticPr fontId="6" type="Hiragana" alignment="distributed"/>
  </si>
  <si>
    <t>職長教育受講年</t>
    <rPh sb="0" eb="2">
      <t>ショクチョウ</t>
    </rPh>
    <rPh sb="2" eb="4">
      <t>キョウイク</t>
    </rPh>
    <rPh sb="4" eb="6">
      <t>ジュコウ</t>
    </rPh>
    <rPh sb="6" eb="7">
      <t>ネン</t>
    </rPh>
    <phoneticPr fontId="3"/>
  </si>
  <si>
    <t>管轄署</t>
    <rPh sb="0" eb="2">
      <t>かんかつ</t>
    </rPh>
    <rPh sb="2" eb="3">
      <t>しょ</t>
    </rPh>
    <phoneticPr fontId="3" type="Hiragana"/>
  </si>
  <si>
    <t>現に職長</t>
    <rPh sb="0" eb="1">
      <t>ゲン</t>
    </rPh>
    <rPh sb="2" eb="4">
      <t>ショクチョウ</t>
    </rPh>
    <phoneticPr fontId="3"/>
  </si>
  <si>
    <t xml:space="preserve">
職長等の実務経験10年以上</t>
    <rPh sb="1" eb="3">
      <t>ショクチョウ</t>
    </rPh>
    <rPh sb="3" eb="4">
      <t>トウ</t>
    </rPh>
    <rPh sb="5" eb="7">
      <t>ジツム</t>
    </rPh>
    <rPh sb="7" eb="9">
      <t>ケイケン</t>
    </rPh>
    <rPh sb="11" eb="12">
      <t>ネン</t>
    </rPh>
    <rPh sb="12" eb="14">
      <t>イジョウ</t>
    </rPh>
    <phoneticPr fontId="6"/>
  </si>
  <si>
    <r>
      <rPr>
        <b/>
        <sz val="16"/>
        <rFont val="ＭＳ Ｐゴシック"/>
        <family val="3"/>
        <charset val="128"/>
      </rPr>
      <t>　               【顕彰基準３(３)、(４)】</t>
    </r>
    <r>
      <rPr>
        <sz val="16"/>
        <rFont val="ＭＳ Ｐゴシック"/>
        <family val="3"/>
        <charset val="128"/>
      </rPr>
      <t xml:space="preserve">
安全管理、作業指揮等の能力・経歴が優秀であること
安全管理に関する部下の指導教育又は安全管理に関する知識・技能の普及や継承について等を積極的に活動していること</t>
    </r>
    <phoneticPr fontId="6"/>
  </si>
  <si>
    <r>
      <rPr>
        <b/>
        <sz val="16"/>
        <rFont val="ＭＳ Ｐゴシック"/>
        <family val="3"/>
        <charset val="128"/>
      </rPr>
      <t xml:space="preserve">               【顕彰基準３(３)】</t>
    </r>
    <r>
      <rPr>
        <sz val="16"/>
        <rFont val="ＭＳ Ｐゴシック"/>
        <family val="3"/>
        <charset val="128"/>
      </rPr>
      <t xml:space="preserve">
職務に必要な資格を有し、各種安全衛生教育を十分に受講</t>
    </r>
    <rPh sb="16" eb="18">
      <t>ケンショウ</t>
    </rPh>
    <rPh sb="18" eb="20">
      <t>キジュン</t>
    </rPh>
    <rPh sb="26" eb="28">
      <t>ショクム</t>
    </rPh>
    <rPh sb="29" eb="31">
      <t>ヒツヨウ</t>
    </rPh>
    <rPh sb="32" eb="34">
      <t>シカク</t>
    </rPh>
    <rPh sb="35" eb="36">
      <t>ユウ</t>
    </rPh>
    <rPh sb="38" eb="40">
      <t>カクシュ</t>
    </rPh>
    <rPh sb="40" eb="42">
      <t>アンゼン</t>
    </rPh>
    <rPh sb="42" eb="44">
      <t>エイセイ</t>
    </rPh>
    <rPh sb="44" eb="46">
      <t>キョウイク</t>
    </rPh>
    <rPh sb="47" eb="49">
      <t>ジュウブン</t>
    </rPh>
    <rPh sb="50" eb="52">
      <t>ジュコウ</t>
    </rPh>
    <phoneticPr fontId="3"/>
  </si>
  <si>
    <r>
      <rPr>
        <b/>
        <sz val="11"/>
        <rFont val="ＭＳ Ｐゴシック"/>
        <family val="3"/>
        <charset val="128"/>
      </rPr>
      <t>【顕彰基準３(２)】</t>
    </r>
    <r>
      <rPr>
        <sz val="11"/>
        <rFont val="ＭＳ Ｐゴシック"/>
        <family val="3"/>
        <charset val="128"/>
      </rPr>
      <t xml:space="preserve">
職長等としての現場等での災害の有無
（過去5年以上、休業4日以上）</t>
    </r>
    <rPh sb="1" eb="3">
      <t>ケンショウ</t>
    </rPh>
    <rPh sb="3" eb="5">
      <t>キジュン</t>
    </rPh>
    <rPh sb="11" eb="13">
      <t>ショクチョウ</t>
    </rPh>
    <rPh sb="13" eb="14">
      <t>トウ</t>
    </rPh>
    <rPh sb="18" eb="20">
      <t>ゲンバ</t>
    </rPh>
    <rPh sb="20" eb="21">
      <t>トウ</t>
    </rPh>
    <rPh sb="23" eb="25">
      <t>サイガイ</t>
    </rPh>
    <rPh sb="26" eb="28">
      <t>ウム</t>
    </rPh>
    <rPh sb="30" eb="32">
      <t>カコ</t>
    </rPh>
    <rPh sb="33" eb="36">
      <t>ネンイジョウ</t>
    </rPh>
    <rPh sb="37" eb="39">
      <t>キュウギョウ</t>
    </rPh>
    <rPh sb="40" eb="43">
      <t>ニチイジョウ</t>
    </rPh>
    <phoneticPr fontId="6"/>
  </si>
  <si>
    <r>
      <t xml:space="preserve">　            </t>
    </r>
    <r>
      <rPr>
        <b/>
        <sz val="16"/>
        <rFont val="ＭＳ Ｐゴシック"/>
        <family val="3"/>
        <charset val="128"/>
      </rPr>
      <t>【欠格事項等】</t>
    </r>
    <r>
      <rPr>
        <sz val="16"/>
        <rFont val="ＭＳ Ｐゴシック"/>
        <family val="3"/>
        <charset val="128"/>
      </rPr>
      <t xml:space="preserve">
同一の者についての顕彰及び安全衛生分野における叙勲、褒章、大臣表彰対象者は除外
所属事業場での労働災害発生状況（過去１年以内、休業４日以上）、重大な法令違反、脳心・精神事案の有無等
その他参考事項</t>
    </r>
    <rPh sb="14" eb="16">
      <t>ケッカク</t>
    </rPh>
    <rPh sb="16" eb="19">
      <t>ジコウナド</t>
    </rPh>
    <rPh sb="21" eb="23">
      <t>ドウイツ</t>
    </rPh>
    <rPh sb="24" eb="25">
      <t>モノ</t>
    </rPh>
    <rPh sb="30" eb="32">
      <t>ケンショウ</t>
    </rPh>
    <rPh sb="32" eb="33">
      <t>オヨ</t>
    </rPh>
    <rPh sb="34" eb="36">
      <t>アンゼン</t>
    </rPh>
    <rPh sb="36" eb="38">
      <t>エイセイ</t>
    </rPh>
    <rPh sb="38" eb="40">
      <t>ブンヤ</t>
    </rPh>
    <rPh sb="44" eb="46">
      <t>ジョクン</t>
    </rPh>
    <rPh sb="47" eb="49">
      <t>ホウショウ</t>
    </rPh>
    <rPh sb="50" eb="52">
      <t>ダイジン</t>
    </rPh>
    <rPh sb="52" eb="54">
      <t>ヒョウショウ</t>
    </rPh>
    <rPh sb="54" eb="56">
      <t>タイショウ</t>
    </rPh>
    <rPh sb="56" eb="57">
      <t>シャ</t>
    </rPh>
    <rPh sb="58" eb="60">
      <t>ジョガイ</t>
    </rPh>
    <rPh sb="61" eb="63">
      <t>ショゾク</t>
    </rPh>
    <rPh sb="63" eb="66">
      <t>ジギョウジョウ</t>
    </rPh>
    <rPh sb="68" eb="70">
      <t>ロウドウ</t>
    </rPh>
    <rPh sb="70" eb="72">
      <t>サイガイ</t>
    </rPh>
    <rPh sb="72" eb="74">
      <t>ハッセイ</t>
    </rPh>
    <rPh sb="74" eb="76">
      <t>ジョウキョウ</t>
    </rPh>
    <rPh sb="77" eb="79">
      <t>カコ</t>
    </rPh>
    <rPh sb="80" eb="81">
      <t>ネン</t>
    </rPh>
    <rPh sb="81" eb="83">
      <t>イナイ</t>
    </rPh>
    <rPh sb="84" eb="86">
      <t>キュウギョウ</t>
    </rPh>
    <rPh sb="87" eb="90">
      <t>ニチイジョウ</t>
    </rPh>
    <rPh sb="92" eb="94">
      <t>ジュウダイ</t>
    </rPh>
    <rPh sb="95" eb="97">
      <t>ホウレイ</t>
    </rPh>
    <rPh sb="97" eb="99">
      <t>イハン</t>
    </rPh>
    <rPh sb="100" eb="101">
      <t>ノウ</t>
    </rPh>
    <rPh sb="101" eb="102">
      <t>ココロ</t>
    </rPh>
    <rPh sb="103" eb="105">
      <t>セイシン</t>
    </rPh>
    <rPh sb="105" eb="107">
      <t>ジアン</t>
    </rPh>
    <rPh sb="108" eb="110">
      <t>ウム</t>
    </rPh>
    <rPh sb="110" eb="111">
      <t>トウ</t>
    </rPh>
    <rPh sb="114" eb="115">
      <t>タ</t>
    </rPh>
    <rPh sb="115" eb="117">
      <t>サンコウ</t>
    </rPh>
    <rPh sb="117" eb="119">
      <t>ジコウ</t>
    </rPh>
    <phoneticPr fontId="3"/>
  </si>
  <si>
    <t>判定
（案）</t>
    <rPh sb="0" eb="1">
      <t>ハン</t>
    </rPh>
    <rPh sb="1" eb="2">
      <t>サダム</t>
    </rPh>
    <rPh sb="4" eb="5">
      <t>アン</t>
    </rPh>
    <phoneticPr fontId="6"/>
  </si>
  <si>
    <t>疑義内容に対する事務局見解（案）
（空欄は、特に顕彰該当として問題ないと思料するもの。）</t>
    <rPh sb="0" eb="2">
      <t>ぎぎ</t>
    </rPh>
    <rPh sb="2" eb="4">
      <t>ないよう</t>
    </rPh>
    <rPh sb="5" eb="6">
      <t>たい</t>
    </rPh>
    <rPh sb="8" eb="11">
      <t>じむきょく</t>
    </rPh>
    <rPh sb="11" eb="13">
      <t>けんかい</t>
    </rPh>
    <rPh sb="14" eb="15">
      <t>あん</t>
    </rPh>
    <rPh sb="19" eb="21">
      <t>くうらん</t>
    </rPh>
    <rPh sb="23" eb="24">
      <t>とく</t>
    </rPh>
    <rPh sb="25" eb="27">
      <t>けんしょう</t>
    </rPh>
    <rPh sb="27" eb="29">
      <t>がいとう</t>
    </rPh>
    <rPh sb="32" eb="34">
      <t>もんだい</t>
    </rPh>
    <rPh sb="37" eb="39">
      <t>しりょう</t>
    </rPh>
    <phoneticPr fontId="3" type="Hiragana"/>
  </si>
  <si>
    <t>推薦団体
〇〇支部は、建災防</t>
    <rPh sb="0" eb="2">
      <t>スイセン</t>
    </rPh>
    <rPh sb="2" eb="4">
      <t>ダンタイ</t>
    </rPh>
    <rPh sb="8" eb="10">
      <t>シブ</t>
    </rPh>
    <rPh sb="12" eb="15">
      <t>ケンサイボウ</t>
    </rPh>
    <phoneticPr fontId="6"/>
  </si>
  <si>
    <t>候補者名</t>
    <rPh sb="0" eb="4">
      <t>かな</t>
    </rPh>
    <phoneticPr fontId="17" type="Hiragana"/>
  </si>
  <si>
    <t>労働局審査結果</t>
    <rPh sb="0" eb="2">
      <t>ろうどう</t>
    </rPh>
    <rPh sb="2" eb="3">
      <t>きょく</t>
    </rPh>
    <rPh sb="3" eb="5">
      <t>しんさ</t>
    </rPh>
    <rPh sb="5" eb="7">
      <t>けっか</t>
    </rPh>
    <phoneticPr fontId="16" type="Hiragana" alignment="distributed"/>
  </si>
  <si>
    <t>別紙１</t>
    <rPh sb="0" eb="2">
      <t>ベッシ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</si>
  <si>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</si>
  <si>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</si>
  <si>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</si>
  <si>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</si>
  <si>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</si>
  <si>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</si>
  <si>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性別</t>
    <rPh sb="0" eb="2">
      <t>セイベツ</t>
    </rPh>
    <phoneticPr fontId="3"/>
  </si>
  <si>
    <t>ふりがな</t>
    <phoneticPr fontId="3"/>
  </si>
  <si>
    <t>（式典での呼名することがあるので、正式な読み方を記載してください）</t>
    <rPh sb="1" eb="3">
      <t>シキテン</t>
    </rPh>
    <rPh sb="5" eb="6">
      <t>ヨ</t>
    </rPh>
    <rPh sb="6" eb="7">
      <t>ナ</t>
    </rPh>
    <rPh sb="17" eb="19">
      <t>セイシキ</t>
    </rPh>
    <rPh sb="20" eb="21">
      <t>ヨ</t>
    </rPh>
    <rPh sb="22" eb="23">
      <t>カタ</t>
    </rPh>
    <rPh sb="24" eb="26">
      <t>キサイ</t>
    </rPh>
    <phoneticPr fontId="3"/>
  </si>
  <si>
    <t>被推薦者氏名</t>
    <rPh sb="0" eb="1">
      <t>ヒ</t>
    </rPh>
    <rPh sb="1" eb="4">
      <t>スイセンシャ</t>
    </rPh>
    <rPh sb="4" eb="6">
      <t>シメイ</t>
    </rPh>
    <phoneticPr fontId="3"/>
  </si>
  <si>
    <t>（顕彰状に記載されますので、正式な漢字表記でお願いします。）</t>
    <phoneticPr fontId="3"/>
  </si>
  <si>
    <t>-</t>
    <phoneticPr fontId="3"/>
  </si>
  <si>
    <t>（</t>
    <phoneticPr fontId="3"/>
  </si>
  <si>
    <t>〒</t>
    <phoneticPr fontId="3"/>
  </si>
  <si>
    <t>）</t>
    <phoneticPr fontId="3"/>
  </si>
  <si>
    <t>電話</t>
    <rPh sb="0" eb="2">
      <t>デンワ</t>
    </rPh>
    <phoneticPr fontId="3"/>
  </si>
  <si>
    <t>住所</t>
    <rPh sb="0" eb="2">
      <t>ジュウショ</t>
    </rPh>
    <phoneticPr fontId="3"/>
  </si>
  <si>
    <t>FAX</t>
    <phoneticPr fontId="3"/>
  </si>
  <si>
    <t>問い合わせ担当者職氏名：</t>
    <rPh sb="0" eb="1">
      <t>ト</t>
    </rPh>
    <rPh sb="2" eb="3">
      <t>ア</t>
    </rPh>
    <rPh sb="5" eb="8">
      <t>タントウシャ</t>
    </rPh>
    <rPh sb="8" eb="9">
      <t>ショク</t>
    </rPh>
    <rPh sb="9" eb="11">
      <t>シメイ</t>
    </rPh>
    <phoneticPr fontId="3"/>
  </si>
  <si>
    <t>管轄労働局基準監督署名：</t>
    <rPh sb="0" eb="2">
      <t>カンカツ</t>
    </rPh>
    <rPh sb="2" eb="5">
      <t>ロウドウ</t>
    </rPh>
    <rPh sb="5" eb="7">
      <t>キジュン</t>
    </rPh>
    <rPh sb="7" eb="9">
      <t>カントク</t>
    </rPh>
    <rPh sb="9" eb="11">
      <t>ショメイ</t>
    </rPh>
    <phoneticPr fontId="3"/>
  </si>
  <si>
    <t>職長等としての実務経験の年数</t>
    <phoneticPr fontId="3"/>
  </si>
  <si>
    <t>現に職長等に就いている</t>
    <phoneticPr fontId="3"/>
  </si>
  <si>
    <t>・職長教育の受講時期</t>
  </si>
  <si>
    <t>・職長能力向上教育の受講時期</t>
  </si>
  <si>
    <t>その他の受講歴</t>
    <phoneticPr fontId="3"/>
  </si>
  <si>
    <t>別紙Ｂ</t>
    <rPh sb="0" eb="2">
      <t>ベッシ</t>
    </rPh>
    <phoneticPr fontId="3"/>
  </si>
  <si>
    <t>別紙Ａ</t>
    <rPh sb="0" eb="2">
      <t>ベッシ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</si>
  <si>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</si>
  <si>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</si>
  <si>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せい</t>
    <phoneticPr fontId="3"/>
  </si>
  <si>
    <t>めい</t>
    <phoneticPr fontId="3"/>
  </si>
  <si>
    <t>職種</t>
    <rPh sb="0" eb="2">
      <t>ショクシュ</t>
    </rPh>
    <phoneticPr fontId="3"/>
  </si>
  <si>
    <t>役職名</t>
    <rPh sb="0" eb="3">
      <t>ヤクショクメイ</t>
    </rPh>
    <phoneticPr fontId="3"/>
  </si>
  <si>
    <t>所属事業場名</t>
    <rPh sb="0" eb="2">
      <t>ショゾク</t>
    </rPh>
    <rPh sb="2" eb="5">
      <t>ジギョウジョウ</t>
    </rPh>
    <rPh sb="5" eb="6">
      <t>メイ</t>
    </rPh>
    <phoneticPr fontId="3"/>
  </si>
  <si>
    <t>所属事業場所在地</t>
    <rPh sb="0" eb="2">
      <t>ショゾク</t>
    </rPh>
    <rPh sb="2" eb="5">
      <t>ジギョウジョウ</t>
    </rPh>
    <rPh sb="5" eb="8">
      <t>ショザイチ</t>
    </rPh>
    <phoneticPr fontId="3"/>
  </si>
  <si>
    <t>業種</t>
    <rPh sb="0" eb="2">
      <t>ギョウシュ</t>
    </rPh>
    <phoneticPr fontId="3"/>
  </si>
  <si>
    <t>事業場従業員数</t>
    <rPh sb="0" eb="3">
      <t>ジギョウジョウ</t>
    </rPh>
    <rPh sb="3" eb="6">
      <t>ジュウギョウイン</t>
    </rPh>
    <rPh sb="6" eb="7">
      <t>スウ</t>
    </rPh>
    <phoneticPr fontId="3"/>
  </si>
  <si>
    <t>事業内容</t>
    <rPh sb="0" eb="2">
      <t>ジギョウ</t>
    </rPh>
    <rPh sb="2" eb="4">
      <t>ナイヨウ</t>
    </rPh>
    <phoneticPr fontId="3"/>
  </si>
  <si>
    <t xml:space="preserve">職長等としての実務経験の概要
（職長等として現に就いている業務内容を含む。）
</t>
  </si>
  <si>
    <t xml:space="preserve">職長等としての実務経験の概要
（職長等として現に就いている業務内容を含む。）
</t>
    <phoneticPr fontId="3"/>
  </si>
  <si>
    <t>職務に必要な資格及び各種安全衛生教育の受講歴</t>
    <phoneticPr fontId="3"/>
  </si>
  <si>
    <t>現場における作業指揮等（安全管理含む）に関する経歴及び能力</t>
    <phoneticPr fontId="3"/>
  </si>
  <si>
    <t>現場外での部下の指導教育又は安全管理に関する知識・技能の普及や継続についての活動歴</t>
    <phoneticPr fontId="3"/>
  </si>
  <si>
    <t>賞　罰</t>
    <phoneticPr fontId="3"/>
  </si>
  <si>
    <t>その他参考事項</t>
    <phoneticPr fontId="3"/>
  </si>
  <si>
    <t>所属する事業場に関する事項</t>
    <phoneticPr fontId="3"/>
  </si>
  <si>
    <t>過去１年以内</t>
    <phoneticPr fontId="3"/>
  </si>
  <si>
    <r>
      <t xml:space="preserve">労働災害発生状況
</t>
    </r>
    <r>
      <rPr>
        <sz val="7"/>
        <rFont val="ＭＳ ゴシック"/>
        <family val="3"/>
        <charset val="128"/>
      </rPr>
      <t>（休業４日以上の災害概要を記載してください。)</t>
    </r>
    <phoneticPr fontId="3"/>
  </si>
  <si>
    <t>過去３年以内の脳・心臓疾患及び精神障害の労災認定の有無</t>
    <phoneticPr fontId="3"/>
  </si>
  <si>
    <t>人</t>
    <rPh sb="0" eb="1">
      <t>ニン</t>
    </rPh>
    <phoneticPr fontId="3"/>
  </si>
  <si>
    <t>その他の受講歴</t>
    <phoneticPr fontId="3"/>
  </si>
  <si>
    <t xml:space="preserve">職長等としての実務経験の概要（職長等として現に就いている業務内容を含む。）
</t>
    <phoneticPr fontId="3"/>
  </si>
  <si>
    <t>★</t>
    <phoneticPr fontId="3"/>
  </si>
  <si>
    <t>★</t>
  </si>
  <si>
    <t>概要</t>
    <rPh sb="0" eb="2">
      <t>ガイヨウ</t>
    </rPh>
    <phoneticPr fontId="3"/>
  </si>
  <si>
    <t>○</t>
    <phoneticPr fontId="3"/>
  </si>
  <si>
    <t>印刷準備</t>
    <rPh sb="0" eb="2">
      <t>インサツ</t>
    </rPh>
    <rPh sb="2" eb="4">
      <t>ジュンビ</t>
    </rPh>
    <phoneticPr fontId="3"/>
  </si>
  <si>
    <t>黄色は手入力</t>
    <rPh sb="0" eb="2">
      <t>きいろ</t>
    </rPh>
    <rPh sb="3" eb="6">
      <t>てにゅうりょく</t>
    </rPh>
    <phoneticPr fontId="16" type="Hiragana" alignment="distributed"/>
  </si>
  <si>
    <t>TEL</t>
    <phoneticPr fontId="3"/>
  </si>
  <si>
    <t>北海道労働局</t>
  </si>
  <si>
    <t>青森労働局</t>
  </si>
  <si>
    <t>岩手労働局</t>
  </si>
  <si>
    <t>宮城労働局</t>
  </si>
  <si>
    <t>秋田労働局</t>
  </si>
  <si>
    <t>山形労働局</t>
  </si>
  <si>
    <t>福島労働局</t>
  </si>
  <si>
    <t>茨城労働局</t>
  </si>
  <si>
    <t>栃木労働局</t>
  </si>
  <si>
    <t>群馬労働局</t>
  </si>
  <si>
    <t>埼玉労働局</t>
  </si>
  <si>
    <t>千葉労働局</t>
  </si>
  <si>
    <t>東京労働局</t>
  </si>
  <si>
    <t>神奈川労働局</t>
  </si>
  <si>
    <t>新潟労働局</t>
  </si>
  <si>
    <t>富山労働局</t>
  </si>
  <si>
    <t>石川労働局</t>
  </si>
  <si>
    <t>福井労働局</t>
  </si>
  <si>
    <t>山梨労働局</t>
  </si>
  <si>
    <t>長野労働局</t>
  </si>
  <si>
    <t>岐阜労働局</t>
  </si>
  <si>
    <t>静岡労働局</t>
  </si>
  <si>
    <t>愛知労働局</t>
  </si>
  <si>
    <t>三重労働局</t>
  </si>
  <si>
    <t>滋賀労働局</t>
  </si>
  <si>
    <t>京都労働局</t>
  </si>
  <si>
    <t>大阪労働局</t>
  </si>
  <si>
    <t>兵庫労働局</t>
  </si>
  <si>
    <t>奈良労働局</t>
  </si>
  <si>
    <t>和歌山労働局</t>
  </si>
  <si>
    <t>鳥取労働局</t>
  </si>
  <si>
    <t>島根労働局</t>
  </si>
  <si>
    <t>岡山労働局</t>
  </si>
  <si>
    <t>広島労働局</t>
  </si>
  <si>
    <t>山口労働局</t>
  </si>
  <si>
    <t>徳島労働局</t>
  </si>
  <si>
    <t>愛媛労働局</t>
  </si>
  <si>
    <t>高知労働局</t>
  </si>
  <si>
    <t>福岡労働局</t>
  </si>
  <si>
    <t>佐賀労働局</t>
  </si>
  <si>
    <t>長崎労働局</t>
  </si>
  <si>
    <t>熊本労働局</t>
  </si>
  <si>
    <t>大分労働局</t>
  </si>
  <si>
    <t>宮崎労働局</t>
  </si>
  <si>
    <t>鹿児島労働局</t>
  </si>
  <si>
    <t>沖縄労働局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</si>
  <si>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</si>
  <si>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</si>
  <si>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</si>
  <si>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</si>
  <si>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</si>
  <si>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</si>
  <si>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</si>
  <si>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</si>
  <si>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</si>
  <si>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</si>
  <si>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</si>
  <si>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</si>
  <si>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</si>
  <si>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</si>
  <si>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</si>
  <si>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</si>
  <si>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</si>
  <si>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</si>
  <si>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</si>
  <si>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</si>
  <si>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</si>
  <si>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</si>
  <si>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</si>
  <si>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</si>
  <si>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</si>
  <si>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</si>
  <si>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</si>
  <si>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</si>
  <si>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</si>
  <si>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</si>
  <si>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</si>
  <si>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</si>
  <si>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</si>
  <si>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</si>
  <si>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</si>
  <si>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</si>
  <si>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</si>
  <si>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</si>
  <si>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</si>
  <si>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</si>
  <si>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</si>
  <si>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</si>
  <si>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</si>
  <si>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</si>
  <si>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</si>
  <si>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</si>
  <si>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</si>
  <si>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香川労働局</t>
  </si>
  <si>
    <t>労働局</t>
    <rPh sb="0" eb="3">
      <t>ロウドウ</t>
    </rPh>
    <phoneticPr fontId="3"/>
  </si>
  <si>
    <t>監督署</t>
    <rPh sb="0" eb="3">
      <t>カントクショ</t>
    </rPh>
    <phoneticPr fontId="3"/>
  </si>
  <si>
    <t>東京都</t>
    <rPh sb="2" eb="3">
      <t>ト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</si>
  <si>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</si>
  <si>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</si>
  <si>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現場又は部署の災害発生の有無</t>
    <rPh sb="12" eb="14">
      <t>ウム</t>
    </rPh>
    <phoneticPr fontId="3"/>
  </si>
  <si>
    <t>法違反及び違法行為の有無</t>
    <phoneticPr fontId="3"/>
  </si>
  <si>
    <t>職長等として担当した現場又は部署の災害発生状況（「有」の場合は内容を記入）</t>
    <rPh sb="25" eb="26">
      <t>ア</t>
    </rPh>
    <rPh sb="28" eb="30">
      <t>バアイ</t>
    </rPh>
    <rPh sb="31" eb="33">
      <t>ナイヨウ</t>
    </rPh>
    <rPh sb="34" eb="36">
      <t>キニュウ</t>
    </rPh>
    <phoneticPr fontId="3"/>
  </si>
  <si>
    <t>職長等として担当した現場又は部署の災害発生状況（「有」の場合は内容を記入）</t>
    <phoneticPr fontId="3"/>
  </si>
  <si>
    <r>
      <t>安衛法、労基法等の重大な法違反及び保険料未払い等の違法行為の有無</t>
    </r>
    <r>
      <rPr>
        <sz val="7"/>
        <rFont val="ＭＳ ゴシック"/>
        <family val="3"/>
        <charset val="128"/>
      </rPr>
      <t>（「有」の場合は内容を記入）</t>
    </r>
    <phoneticPr fontId="3"/>
  </si>
  <si>
    <t>※自由記述欄でALT+ENTERの改行がされている場合は、体裁がやや崩れます。</t>
    <rPh sb="1" eb="3">
      <t>ジユウ</t>
    </rPh>
    <rPh sb="3" eb="5">
      <t>キジュツ</t>
    </rPh>
    <rPh sb="5" eb="6">
      <t>ラン</t>
    </rPh>
    <rPh sb="17" eb="19">
      <t>カイギョウ</t>
    </rPh>
    <rPh sb="25" eb="27">
      <t>バアイ</t>
    </rPh>
    <rPh sb="29" eb="31">
      <t>テイサイ</t>
    </rPh>
    <rPh sb="34" eb="35">
      <t>クズ</t>
    </rPh>
    <phoneticPr fontId="3"/>
  </si>
  <si>
    <t>記載注意</t>
  </si>
  <si>
    <t>　以上の記載に相違ないことを証明するとともに、</t>
    <phoneticPr fontId="3"/>
  </si>
  <si>
    <t>を安全優良職長厚生労働大臣顕彰の候補者として推薦します。
　同人を上記顕彰の候補者として推薦するに当たり、同人の受賞が決定した際には、同人の氏名、所属事業場、所属事業場所在地（都道府県）が厚生労働省ホームページに掲載されることを本人に説明し、了解を取りました。</t>
    <phoneticPr fontId="3"/>
  </si>
  <si>
    <t>（以下｢同人｣と言う。）</t>
    <phoneticPr fontId="3"/>
  </si>
  <si>
    <t>所属事業場名</t>
  </si>
  <si>
    <t>代表者職氏名</t>
  </si>
  <si>
    <t>従事した時期</t>
    <phoneticPr fontId="3"/>
  </si>
  <si>
    <t>～</t>
    <phoneticPr fontId="3"/>
  </si>
  <si>
    <t>受講･資格取得年月</t>
    <rPh sb="0" eb="2">
      <t>ジュコウ</t>
    </rPh>
    <rPh sb="3" eb="5">
      <t>シカク</t>
    </rPh>
    <rPh sb="5" eb="7">
      <t>シュトク</t>
    </rPh>
    <rPh sb="7" eb="9">
      <t>ネンゲツ</t>
    </rPh>
    <phoneticPr fontId="3"/>
  </si>
  <si>
    <t>講座名･取得資格名</t>
    <rPh sb="0" eb="2">
      <t>コウザ</t>
    </rPh>
    <rPh sb="2" eb="3">
      <t>メイ</t>
    </rPh>
    <rPh sb="4" eb="6">
      <t>シュトク</t>
    </rPh>
    <rPh sb="6" eb="8">
      <t>シカク</t>
    </rPh>
    <rPh sb="8" eb="9">
      <t>メイ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</si>
  <si>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</si>
  <si>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</si>
  <si>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</si>
  <si>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</si>
  <si>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</si>
  <si>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</si>
  <si>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</si>
  <si>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</si>
  <si>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</si>
  <si>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</si>
  <si>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</si>
  <si>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</si>
  <si>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</si>
  <si>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</si>
  <si>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</si>
  <si>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</si>
  <si>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</si>
  <si>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</si>
  <si>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</si>
  <si>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</si>
  <si>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</si>
  <si>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</si>
  <si>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</si>
  <si>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</si>
  <si>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</si>
  <si>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</si>
  <si>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</si>
  <si>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</si>
  <si>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</si>
  <si>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</si>
  <si>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</si>
  <si>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</si>
  <si>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</si>
  <si>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</si>
  <si>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</si>
  <si>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</si>
  <si>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</si>
  <si>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</si>
  <si>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</si>
  <si>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</si>
  <si>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</si>
  <si>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</si>
  <si>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</si>
  <si>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推薦団体名</t>
    <rPh sb="0" eb="2">
      <t>スイセン</t>
    </rPh>
    <rPh sb="2" eb="4">
      <t>ダンタイ</t>
    </rPh>
    <rPh sb="4" eb="5">
      <t>メイ</t>
    </rPh>
    <phoneticPr fontId="3"/>
  </si>
  <si>
    <t>担当者名</t>
    <rPh sb="0" eb="3">
      <t>タントウシャ</t>
    </rPh>
    <rPh sb="3" eb="4">
      <t>メイ</t>
    </rPh>
    <phoneticPr fontId="3"/>
  </si>
  <si>
    <t>注1.　</t>
    <phoneticPr fontId="3"/>
  </si>
  <si>
    <t>「氏名」は、特に注意し正式の文字を用い正確に記載するとともに、必ずふりがなをつけること。また、パソコンで変換されない文字の場合、紙媒体の推薦書原本にその正式な文字を朱書きすること。</t>
    <phoneticPr fontId="3"/>
  </si>
  <si>
    <t>注2.　</t>
    <phoneticPr fontId="3"/>
  </si>
  <si>
    <t>「氏名」､「所属事業名」､「所在地（都道府県）」については、受賞が決定した際には、厚生労働省ホームページに掲載されること。なお、部署名や工事現場名は掲載しない。</t>
    <phoneticPr fontId="3"/>
  </si>
  <si>
    <t>注3.　</t>
    <phoneticPr fontId="3"/>
  </si>
  <si>
    <t>取得した資格の写し、受講した安全衛生教育の修了証の写し等を添付すること。その他必要に応じ、参考となる資料を添付すること。</t>
    <phoneticPr fontId="3"/>
  </si>
  <si>
    <t>労災認定の有無</t>
    <rPh sb="0" eb="2">
      <t>ロウサイ</t>
    </rPh>
    <rPh sb="2" eb="4">
      <t>ニンテイ</t>
    </rPh>
    <phoneticPr fontId="3"/>
  </si>
  <si>
    <t>労働災害発生の有無</t>
    <phoneticPr fontId="3"/>
  </si>
  <si>
    <t>※和暦で入力してください</t>
    <phoneticPr fontId="3"/>
  </si>
  <si>
    <t>←プルダウンから「○」のみを選択してから、縦の印刷範囲を調整し、印刷してください。</t>
    <rPh sb="14" eb="16">
      <t>センタク</t>
    </rPh>
    <rPh sb="21" eb="22">
      <t>タテ</t>
    </rPh>
    <rPh sb="23" eb="25">
      <t>インサツ</t>
    </rPh>
    <rPh sb="25" eb="27">
      <t>ハンイ</t>
    </rPh>
    <rPh sb="28" eb="30">
      <t>チョウセイ</t>
    </rPh>
    <rPh sb="32" eb="34">
      <t>インサツ</t>
    </rPh>
    <phoneticPr fontId="3"/>
  </si>
  <si>
    <t>（横の範囲を変更すると体裁がくずれる場合があります。縦の範囲だけ変更してください）</t>
    <rPh sb="1" eb="2">
      <t>ヨコ</t>
    </rPh>
    <rPh sb="3" eb="5">
      <t>ハンイ</t>
    </rPh>
    <rPh sb="6" eb="8">
      <t>ヘンコウ</t>
    </rPh>
    <rPh sb="11" eb="13">
      <t>テイサイ</t>
    </rPh>
    <rPh sb="18" eb="20">
      <t>バアイ</t>
    </rPh>
    <rPh sb="26" eb="27">
      <t>タテ</t>
    </rPh>
    <rPh sb="28" eb="30">
      <t>ハンイ</t>
    </rPh>
    <rPh sb="32" eb="34">
      <t>ヘンコウ</t>
    </rPh>
    <phoneticPr fontId="3"/>
  </si>
  <si>
    <t>※「別紙Ａ」に記入してください</t>
    <phoneticPr fontId="3"/>
  </si>
  <si>
    <t>※「別紙Ｂ」に記入してください</t>
    <phoneticPr fontId="3"/>
  </si>
  <si>
    <t>H</t>
  </si>
  <si>
    <t>○○地区道路改良工事</t>
    <rPh sb="2" eb="4">
      <t>チク</t>
    </rPh>
    <rPh sb="4" eb="6">
      <t>ドウロ</t>
    </rPh>
    <rPh sb="6" eb="8">
      <t>カイリョウ</t>
    </rPh>
    <rPh sb="8" eb="10">
      <t>コウジ</t>
    </rPh>
    <phoneticPr fontId="3"/>
  </si>
  <si>
    <t>○○港津波高潮対策××埠頭防潮堤工事</t>
    <phoneticPr fontId="3"/>
  </si>
  <si>
    <t>月数</t>
    <rPh sb="0" eb="1">
      <t>ツキ</t>
    </rPh>
    <rPh sb="1" eb="2">
      <t>スウ</t>
    </rPh>
    <phoneticPr fontId="3"/>
  </si>
  <si>
    <t>　現在</t>
  </si>
  <si>
    <t>＜記入例＞</t>
    <rPh sb="1" eb="3">
      <t>キニュウ</t>
    </rPh>
    <rPh sb="3" eb="4">
      <t>レイ</t>
    </rPh>
    <phoneticPr fontId="3"/>
  </si>
  <si>
    <t>(有)○○○○○コーポレーション×××××新築工事</t>
    <phoneticPr fontId="3"/>
  </si>
  <si>
    <t>安全優良職長厚生労働大臣顕彰候補者推薦書</t>
    <phoneticPr fontId="3"/>
  </si>
  <si>
    <t>令和7年10月１日時点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</si>
</sst>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theme="0" tint="-0.14999847407452621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sz val="6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mediumGray">
        <fgColor rgb="FFCCFFCC"/>
      </patternFill>
    </fill>
    <fill>
      <patternFill patternType="mediumGray">
        <fgColor rgb="FFCCFF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4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shrinkToFit="1"/>
    </xf>
    <xf numFmtId="0" fontId="8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Fill="1"/>
    <xf numFmtId="0" fontId="18" fillId="0" borderId="0" xfId="0" applyFont="1" applyAlignment="1">
      <alignment vertical="top"/>
    </xf>
    <xf numFmtId="0" fontId="14" fillId="0" borderId="0" xfId="0" applyFont="1" applyFill="1" applyAlignment="1">
      <alignment vertical="center" wrapText="1"/>
    </xf>
    <xf numFmtId="0" fontId="22" fillId="5" borderId="0" xfId="0" applyFont="1" applyFill="1" applyBorder="1" applyProtection="1"/>
    <xf numFmtId="0" fontId="4" fillId="3" borderId="2" xfId="1" applyFont="1" applyFill="1" applyBorder="1" applyAlignment="1">
      <alignment horizontal="center" vertical="center" wrapText="1"/>
    </xf>
    <xf numFmtId="0" fontId="2" fillId="0" borderId="0" xfId="0" applyFont="1" applyFill="1"/>
    <xf numFmtId="0" fontId="18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textRotation="255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55" xfId="1" applyFont="1" applyFill="1" applyBorder="1" applyAlignment="1">
      <alignment horizontal="center" vertical="center" wrapText="1"/>
    </xf>
    <xf numFmtId="0" fontId="4" fillId="0" borderId="56" xfId="1" applyFont="1" applyFill="1" applyBorder="1" applyAlignment="1">
      <alignment horizontal="center" vertical="center" wrapText="1"/>
    </xf>
    <xf numFmtId="0" fontId="4" fillId="2" borderId="5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textRotation="255" wrapText="1"/>
    </xf>
    <xf numFmtId="0" fontId="4" fillId="3" borderId="58" xfId="1" applyFont="1" applyFill="1" applyBorder="1" applyAlignment="1">
      <alignment horizontal="center" vertical="center" wrapText="1"/>
    </xf>
    <xf numFmtId="0" fontId="4" fillId="3" borderId="58" xfId="1" applyFont="1" applyFill="1" applyBorder="1" applyAlignment="1">
      <alignment horizontal="center" vertical="center" wrapText="1" shrinkToFit="1"/>
    </xf>
    <xf numFmtId="38" fontId="4" fillId="3" borderId="2" xfId="2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4" fillId="3" borderId="56" xfId="1" applyFont="1" applyFill="1" applyBorder="1" applyAlignment="1">
      <alignment horizontal="center" vertical="center" wrapText="1"/>
    </xf>
    <xf numFmtId="0" fontId="19" fillId="5" borderId="15" xfId="0" applyFont="1" applyFill="1" applyBorder="1" applyProtection="1"/>
    <xf numFmtId="0" fontId="20" fillId="5" borderId="0" xfId="0" applyFont="1" applyFill="1" applyAlignment="1" applyProtection="1">
      <alignment vertical="center"/>
    </xf>
    <xf numFmtId="0" fontId="20" fillId="5" borderId="0" xfId="0" applyFont="1" applyFill="1" applyBorder="1" applyAlignment="1" applyProtection="1">
      <alignment vertical="center"/>
    </xf>
    <xf numFmtId="0" fontId="21" fillId="5" borderId="0" xfId="0" applyFont="1" applyFill="1" applyBorder="1" applyAlignment="1" applyProtection="1">
      <alignment vertical="center"/>
    </xf>
    <xf numFmtId="0" fontId="19" fillId="5" borderId="0" xfId="0" applyFont="1" applyFill="1" applyProtection="1"/>
    <xf numFmtId="0" fontId="22" fillId="5" borderId="0" xfId="0" applyFont="1" applyFill="1" applyProtection="1"/>
    <xf numFmtId="0" fontId="19" fillId="5" borderId="24" xfId="0" applyFont="1" applyFill="1" applyBorder="1" applyProtection="1"/>
    <xf numFmtId="0" fontId="0" fillId="0" borderId="0" xfId="0" applyFont="1" applyAlignment="1" applyProtection="1">
      <alignment vertical="top"/>
    </xf>
    <xf numFmtId="0" fontId="0" fillId="6" borderId="1" xfId="0" applyFill="1" applyBorder="1" applyAlignment="1" applyProtection="1">
      <alignment wrapText="1"/>
    </xf>
    <xf numFmtId="0" fontId="0" fillId="0" borderId="0" xfId="0" applyProtection="1"/>
    <xf numFmtId="0" fontId="18" fillId="0" borderId="11" xfId="0" applyNumberFormat="1" applyFont="1" applyFill="1" applyBorder="1" applyAlignment="1">
      <alignment vertical="top"/>
    </xf>
    <xf numFmtId="0" fontId="22" fillId="5" borderId="0" xfId="0" applyFont="1" applyFill="1" applyBorder="1" applyAlignment="1" applyProtection="1"/>
    <xf numFmtId="0" fontId="4" fillId="0" borderId="0" xfId="0" quotePrefix="1" applyFont="1" applyFill="1"/>
    <xf numFmtId="0" fontId="12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 wrapText="1" shrinkToFi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1" xfId="0" applyNumberFormat="1" applyFont="1" applyFill="1" applyBorder="1" applyAlignment="1">
      <alignment horizontal="center" vertical="center" wrapText="1"/>
    </xf>
    <xf numFmtId="0" fontId="12" fillId="8" borderId="11" xfId="0" applyNumberFormat="1" applyFont="1" applyFill="1" applyBorder="1" applyAlignment="1">
      <alignment horizontal="center" vertical="center" wrapText="1" shrinkToFit="1"/>
    </xf>
    <xf numFmtId="0" fontId="12" fillId="8" borderId="11" xfId="0" applyNumberFormat="1" applyFont="1" applyFill="1" applyBorder="1" applyAlignment="1">
      <alignment vertical="center" wrapText="1"/>
    </xf>
    <xf numFmtId="0" fontId="12" fillId="8" borderId="11" xfId="0" applyNumberFormat="1" applyFont="1" applyFill="1" applyBorder="1" applyAlignment="1">
      <alignment horizontal="center" vertical="center"/>
    </xf>
    <xf numFmtId="0" fontId="12" fillId="8" borderId="11" xfId="0" quotePrefix="1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vertical="top" wrapText="1"/>
    </xf>
    <xf numFmtId="0" fontId="11" fillId="4" borderId="1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9" fillId="5" borderId="5" xfId="0" applyFont="1" applyFill="1" applyBorder="1" applyAlignment="1" applyProtection="1">
      <alignment horizontal="center"/>
      <protection locked="0"/>
    </xf>
    <xf numFmtId="0" fontId="19" fillId="5" borderId="15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2" fillId="9" borderId="11" xfId="0" applyFont="1" applyFill="1" applyBorder="1" applyAlignment="1">
      <alignment horizontal="center" vertical="center"/>
    </xf>
    <xf numFmtId="0" fontId="12" fillId="8" borderId="11" xfId="0" applyNumberFormat="1" applyFont="1" applyFill="1" applyBorder="1" applyAlignment="1">
      <alignment vertical="center" textRotation="255" wrapText="1"/>
    </xf>
    <xf numFmtId="0" fontId="19" fillId="0" borderId="0" xfId="0" applyFont="1"/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10" borderId="1" xfId="0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8" fillId="8" borderId="11" xfId="0" applyNumberFormat="1" applyFont="1" applyFill="1" applyBorder="1" applyAlignment="1">
      <alignment vertical="top" wrapText="1"/>
    </xf>
    <xf numFmtId="0" fontId="0" fillId="7" borderId="1" xfId="0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7" borderId="1" xfId="0" applyFill="1" applyBorder="1" applyAlignment="1" applyProtection="1">
      <alignment horizontal="left" vertical="top" wrapText="1"/>
    </xf>
    <xf numFmtId="0" fontId="20" fillId="11" borderId="0" xfId="0" applyFont="1" applyFill="1" applyAlignment="1" applyProtection="1">
      <alignment vertical="center"/>
    </xf>
    <xf numFmtId="0" fontId="20" fillId="11" borderId="0" xfId="0" applyFont="1" applyFill="1" applyBorder="1" applyAlignment="1" applyProtection="1">
      <alignment vertical="center"/>
    </xf>
    <xf numFmtId="0" fontId="21" fillId="11" borderId="0" xfId="0" applyFont="1" applyFill="1" applyBorder="1" applyAlignment="1" applyProtection="1">
      <alignment vertical="center"/>
    </xf>
    <xf numFmtId="0" fontId="19" fillId="11" borderId="0" xfId="0" applyFont="1" applyFill="1" applyProtection="1"/>
    <xf numFmtId="0" fontId="19" fillId="11" borderId="0" xfId="0" applyFont="1" applyFill="1" applyBorder="1" applyProtection="1"/>
    <xf numFmtId="0" fontId="22" fillId="11" borderId="0" xfId="0" applyFont="1" applyFill="1" applyBorder="1" applyProtection="1"/>
    <xf numFmtId="0" fontId="22" fillId="11" borderId="0" xfId="0" applyFont="1" applyFill="1" applyProtection="1"/>
    <xf numFmtId="0" fontId="22" fillId="11" borderId="4" xfId="0" applyFont="1" applyFill="1" applyBorder="1" applyAlignment="1" applyProtection="1"/>
    <xf numFmtId="0" fontId="22" fillId="11" borderId="26" xfId="0" applyFont="1" applyFill="1" applyBorder="1" applyProtection="1"/>
    <xf numFmtId="0" fontId="22" fillId="11" borderId="28" xfId="0" applyFont="1" applyFill="1" applyBorder="1" applyProtection="1"/>
    <xf numFmtId="0" fontId="22" fillId="11" borderId="22" xfId="0" applyFont="1" applyFill="1" applyBorder="1" applyProtection="1"/>
    <xf numFmtId="0" fontId="22" fillId="11" borderId="9" xfId="0" applyFont="1" applyFill="1" applyBorder="1" applyProtection="1"/>
    <xf numFmtId="0" fontId="22" fillId="11" borderId="18" xfId="0" applyFont="1" applyFill="1" applyBorder="1" applyProtection="1"/>
    <xf numFmtId="0" fontId="19" fillId="11" borderId="18" xfId="0" applyFont="1" applyFill="1" applyBorder="1" applyProtection="1"/>
    <xf numFmtId="0" fontId="22" fillId="11" borderId="31" xfId="0" applyFont="1" applyFill="1" applyBorder="1" applyProtection="1"/>
    <xf numFmtId="0" fontId="22" fillId="11" borderId="17" xfId="0" applyFont="1" applyFill="1" applyBorder="1" applyProtection="1"/>
    <xf numFmtId="0" fontId="22" fillId="11" borderId="19" xfId="0" applyFont="1" applyFill="1" applyBorder="1" applyAlignment="1" applyProtection="1"/>
    <xf numFmtId="0" fontId="19" fillId="11" borderId="19" xfId="0" applyFont="1" applyFill="1" applyBorder="1" applyProtection="1"/>
    <xf numFmtId="0" fontId="22" fillId="11" borderId="20" xfId="0" applyFont="1" applyFill="1" applyBorder="1" applyProtection="1"/>
    <xf numFmtId="0" fontId="22" fillId="11" borderId="23" xfId="0" applyFont="1" applyFill="1" applyBorder="1" applyProtection="1"/>
    <xf numFmtId="0" fontId="22" fillId="11" borderId="21" xfId="0" applyFont="1" applyFill="1" applyBorder="1" applyProtection="1"/>
    <xf numFmtId="0" fontId="22" fillId="11" borderId="19" xfId="0" applyFont="1" applyFill="1" applyBorder="1" applyAlignment="1" applyProtection="1">
      <alignment horizontal="center" vertical="center"/>
    </xf>
    <xf numFmtId="0" fontId="22" fillId="11" borderId="19" xfId="0" applyFont="1" applyFill="1" applyBorder="1" applyProtection="1"/>
    <xf numFmtId="0" fontId="22" fillId="11" borderId="32" xfId="0" applyFont="1" applyFill="1" applyBorder="1" applyProtection="1"/>
    <xf numFmtId="0" fontId="22" fillId="11" borderId="9" xfId="0" applyFont="1" applyFill="1" applyBorder="1" applyAlignment="1" applyProtection="1">
      <alignment vertical="center"/>
    </xf>
    <xf numFmtId="0" fontId="22" fillId="11" borderId="15" xfId="0" applyFont="1" applyFill="1" applyBorder="1" applyProtection="1"/>
    <xf numFmtId="0" fontId="22" fillId="11" borderId="0" xfId="0" applyFont="1" applyFill="1" applyBorder="1" applyAlignment="1" applyProtection="1"/>
    <xf numFmtId="0" fontId="22" fillId="11" borderId="0" xfId="0" applyFont="1" applyFill="1" applyBorder="1" applyAlignment="1" applyProtection="1">
      <alignment vertical="center"/>
    </xf>
    <xf numFmtId="0" fontId="22" fillId="11" borderId="18" xfId="0" applyFont="1" applyFill="1" applyBorder="1" applyAlignment="1" applyProtection="1">
      <alignment vertical="center"/>
    </xf>
    <xf numFmtId="0" fontId="24" fillId="11" borderId="0" xfId="0" applyFont="1" applyFill="1" applyBorder="1" applyAlignment="1" applyProtection="1">
      <alignment vertical="center" wrapText="1"/>
    </xf>
    <xf numFmtId="0" fontId="19" fillId="11" borderId="0" xfId="0" applyFont="1" applyFill="1" applyAlignment="1" applyProtection="1"/>
    <xf numFmtId="0" fontId="19" fillId="11" borderId="28" xfId="0" applyFont="1" applyFill="1" applyBorder="1" applyAlignment="1" applyProtection="1"/>
    <xf numFmtId="0" fontId="22" fillId="11" borderId="0" xfId="0" applyFont="1" applyFill="1" applyBorder="1" applyAlignment="1" applyProtection="1">
      <alignment horizontal="center" vertical="center"/>
    </xf>
    <xf numFmtId="0" fontId="22" fillId="11" borderId="0" xfId="0" applyFont="1" applyFill="1" applyAlignment="1" applyProtection="1">
      <alignment vertical="center" wrapText="1"/>
    </xf>
    <xf numFmtId="0" fontId="22" fillId="11" borderId="0" xfId="0" applyFont="1" applyFill="1" applyAlignment="1" applyProtection="1">
      <alignment vertical="center"/>
    </xf>
    <xf numFmtId="0" fontId="26" fillId="11" borderId="0" xfId="0" applyFont="1" applyFill="1" applyProtection="1"/>
    <xf numFmtId="0" fontId="22" fillId="11" borderId="14" xfId="0" applyFont="1" applyFill="1" applyBorder="1" applyAlignment="1" applyProtection="1"/>
    <xf numFmtId="0" fontId="22" fillId="11" borderId="0" xfId="0" applyFont="1" applyFill="1" applyAlignment="1" applyProtection="1"/>
    <xf numFmtId="0" fontId="22" fillId="11" borderId="4" xfId="0" applyFont="1" applyFill="1" applyBorder="1" applyProtection="1"/>
    <xf numFmtId="0" fontId="22" fillId="11" borderId="14" xfId="0" applyFont="1" applyFill="1" applyBorder="1" applyProtection="1"/>
    <xf numFmtId="0" fontId="22" fillId="11" borderId="3" xfId="0" applyFont="1" applyFill="1" applyBorder="1" applyProtection="1"/>
    <xf numFmtId="0" fontId="19" fillId="11" borderId="14" xfId="0" applyFont="1" applyFill="1" applyBorder="1" applyProtection="1"/>
    <xf numFmtId="0" fontId="22" fillId="11" borderId="19" xfId="0" applyFont="1" applyFill="1" applyBorder="1" applyAlignment="1" applyProtection="1">
      <alignment horizontal="center"/>
    </xf>
    <xf numFmtId="0" fontId="22" fillId="11" borderId="22" xfId="0" applyFont="1" applyFill="1" applyBorder="1" applyAlignment="1" applyProtection="1">
      <alignment vertical="center"/>
    </xf>
    <xf numFmtId="0" fontId="19" fillId="11" borderId="19" xfId="0" applyFont="1" applyFill="1" applyBorder="1" applyAlignment="1" applyProtection="1">
      <alignment horizontal="center"/>
    </xf>
    <xf numFmtId="0" fontId="19" fillId="11" borderId="5" xfId="0" applyFont="1" applyFill="1" applyBorder="1" applyAlignment="1" applyProtection="1">
      <alignment horizontal="center"/>
    </xf>
    <xf numFmtId="0" fontId="19" fillId="11" borderId="15" xfId="0" applyFont="1" applyFill="1" applyBorder="1" applyProtection="1"/>
    <xf numFmtId="0" fontId="22" fillId="11" borderId="24" xfId="0" applyFont="1" applyFill="1" applyBorder="1" applyProtection="1"/>
    <xf numFmtId="0" fontId="22" fillId="11" borderId="28" xfId="0" applyFont="1" applyFill="1" applyBorder="1" applyAlignment="1" applyProtection="1"/>
    <xf numFmtId="0" fontId="26" fillId="11" borderId="0" xfId="0" applyFont="1" applyFill="1" applyAlignment="1" applyProtection="1"/>
    <xf numFmtId="0" fontId="27" fillId="11" borderId="0" xfId="0" applyFont="1" applyFill="1" applyProtection="1"/>
    <xf numFmtId="0" fontId="22" fillId="11" borderId="94" xfId="0" applyFont="1" applyFill="1" applyBorder="1" applyAlignment="1" applyProtection="1">
      <alignment horizontal="center" vertical="center"/>
    </xf>
    <xf numFmtId="0" fontId="28" fillId="11" borderId="0" xfId="0" applyFont="1" applyFill="1" applyProtection="1"/>
    <xf numFmtId="0" fontId="22" fillId="11" borderId="19" xfId="0" applyFont="1" applyFill="1" applyBorder="1" applyAlignment="1" applyProtection="1">
      <alignment horizontal="center"/>
    </xf>
    <xf numFmtId="0" fontId="22" fillId="11" borderId="19" xfId="0" applyFont="1" applyFill="1" applyBorder="1" applyAlignment="1" applyProtection="1">
      <alignment horizontal="center"/>
    </xf>
    <xf numFmtId="0" fontId="22" fillId="11" borderId="18" xfId="0" applyFont="1" applyFill="1" applyBorder="1" applyAlignment="1" applyProtection="1">
      <alignment horizontal="center" vertical="center"/>
    </xf>
    <xf numFmtId="0" fontId="21" fillId="11" borderId="0" xfId="0" applyFont="1" applyFill="1" applyBorder="1" applyAlignment="1" applyProtection="1">
      <alignment horizontal="center" vertical="center"/>
    </xf>
    <xf numFmtId="0" fontId="22" fillId="11" borderId="0" xfId="0" applyFont="1" applyFill="1" applyBorder="1" applyAlignment="1" applyProtection="1">
      <alignment horizontal="center" vertical="center"/>
    </xf>
    <xf numFmtId="0" fontId="22" fillId="11" borderId="19" xfId="0" applyFont="1" applyFill="1" applyBorder="1" applyAlignment="1" applyProtection="1">
      <alignment horizontal="center" vertical="center"/>
    </xf>
    <xf numFmtId="0" fontId="22" fillId="11" borderId="52" xfId="0" applyFont="1" applyFill="1" applyBorder="1" applyAlignment="1" applyProtection="1">
      <alignment horizontal="center" vertical="center"/>
    </xf>
    <xf numFmtId="0" fontId="22" fillId="11" borderId="68" xfId="0" applyFont="1" applyFill="1" applyBorder="1" applyAlignment="1" applyProtection="1">
      <alignment horizontal="center" vertical="center"/>
    </xf>
    <xf numFmtId="0" fontId="24" fillId="11" borderId="15" xfId="0" applyFont="1" applyFill="1" applyBorder="1" applyAlignment="1" applyProtection="1">
      <alignment horizontal="center" vertical="center"/>
    </xf>
    <xf numFmtId="0" fontId="22" fillId="11" borderId="0" xfId="0" applyFont="1" applyFill="1" applyAlignment="1" applyProtection="1">
      <alignment horizontal="left" vertical="center" wrapText="1"/>
    </xf>
    <xf numFmtId="0" fontId="22" fillId="11" borderId="93" xfId="0" applyFont="1" applyFill="1" applyBorder="1" applyAlignment="1" applyProtection="1">
      <alignment horizontal="center" vertical="center"/>
    </xf>
    <xf numFmtId="0" fontId="12" fillId="8" borderId="11" xfId="0" applyFont="1" applyFill="1" applyBorder="1" applyAlignment="1">
      <alignment horizontal="center" vertical="center" shrinkToFit="1"/>
    </xf>
    <xf numFmtId="0" fontId="0" fillId="0" borderId="0" xfId="0" applyFont="1" applyAlignment="1" applyProtection="1">
      <alignment vertical="top" wrapText="1"/>
    </xf>
    <xf numFmtId="0" fontId="0" fillId="7" borderId="1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Alignment="1" applyProtection="1"/>
    <xf numFmtId="0" fontId="22" fillId="11" borderId="4" xfId="0" applyFont="1" applyFill="1" applyBorder="1" applyAlignment="1" applyProtection="1">
      <alignment horizontal="left" indent="1"/>
    </xf>
    <xf numFmtId="0" fontId="22" fillId="11" borderId="43" xfId="0" applyFont="1" applyFill="1" applyBorder="1" applyAlignment="1" applyProtection="1">
      <alignment horizontal="center"/>
      <protection locked="0"/>
    </xf>
    <xf numFmtId="0" fontId="22" fillId="11" borderId="76" xfId="0" applyFont="1" applyFill="1" applyBorder="1" applyAlignment="1" applyProtection="1">
      <alignment horizontal="center" vertical="center"/>
    </xf>
    <xf numFmtId="0" fontId="22" fillId="11" borderId="65" xfId="0" applyFont="1" applyFill="1" applyBorder="1" applyAlignment="1" applyProtection="1">
      <alignment horizontal="center" vertical="center"/>
      <protection locked="0"/>
    </xf>
    <xf numFmtId="0" fontId="22" fillId="11" borderId="66" xfId="0" applyFont="1" applyFill="1" applyBorder="1" applyAlignment="1" applyProtection="1">
      <alignment horizontal="center" vertical="center"/>
      <protection locked="0"/>
    </xf>
    <xf numFmtId="0" fontId="22" fillId="11" borderId="67" xfId="0" applyFont="1" applyFill="1" applyBorder="1" applyAlignment="1" applyProtection="1">
      <alignment horizontal="center" vertical="center"/>
    </xf>
    <xf numFmtId="0" fontId="22" fillId="11" borderId="50" xfId="0" applyFont="1" applyFill="1" applyBorder="1" applyAlignment="1" applyProtection="1">
      <alignment horizontal="center" vertical="center"/>
      <protection locked="0"/>
    </xf>
    <xf numFmtId="0" fontId="22" fillId="11" borderId="53" xfId="0" applyFont="1" applyFill="1" applyBorder="1" applyAlignment="1" applyProtection="1">
      <alignment horizontal="center" vertical="center"/>
      <protection locked="0"/>
    </xf>
    <xf numFmtId="0" fontId="22" fillId="11" borderId="77" xfId="0" applyFont="1" applyFill="1" applyBorder="1" applyAlignment="1" applyProtection="1">
      <alignment vertical="center"/>
    </xf>
    <xf numFmtId="0" fontId="22" fillId="11" borderId="49" xfId="0" applyFont="1" applyFill="1" applyBorder="1" applyAlignment="1" applyProtection="1">
      <alignment vertical="center"/>
    </xf>
    <xf numFmtId="0" fontId="22" fillId="11" borderId="79" xfId="0" applyFont="1" applyFill="1" applyBorder="1" applyAlignment="1" applyProtection="1">
      <alignment vertical="center"/>
    </xf>
    <xf numFmtId="0" fontId="22" fillId="11" borderId="68" xfId="0" applyFont="1" applyFill="1" applyBorder="1" applyAlignment="1" applyProtection="1">
      <alignment vertical="center"/>
    </xf>
    <xf numFmtId="0" fontId="22" fillId="11" borderId="11" xfId="0" applyFont="1" applyFill="1" applyBorder="1" applyAlignment="1" applyProtection="1">
      <alignment vertical="center"/>
    </xf>
    <xf numFmtId="0" fontId="22" fillId="11" borderId="69" xfId="0" applyFont="1" applyFill="1" applyBorder="1" applyAlignment="1" applyProtection="1">
      <alignment vertical="center"/>
    </xf>
    <xf numFmtId="0" fontId="22" fillId="11" borderId="94" xfId="0" applyFont="1" applyFill="1" applyBorder="1" applyAlignment="1" applyProtection="1">
      <alignment horizontal="center" vertical="center"/>
      <protection locked="0"/>
    </xf>
    <xf numFmtId="0" fontId="22" fillId="11" borderId="95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Border="1" applyAlignment="1" applyProtection="1">
      <alignment horizontal="center" vertical="center"/>
      <protection locked="0"/>
    </xf>
    <xf numFmtId="0" fontId="26" fillId="11" borderId="82" xfId="0" applyFont="1" applyFill="1" applyBorder="1" applyProtection="1"/>
    <xf numFmtId="0" fontId="26" fillId="11" borderId="83" xfId="0" applyFont="1" applyFill="1" applyBorder="1" applyProtection="1"/>
    <xf numFmtId="0" fontId="26" fillId="11" borderId="98" xfId="0" applyFont="1" applyFill="1" applyBorder="1" applyProtection="1"/>
    <xf numFmtId="0" fontId="26" fillId="11" borderId="34" xfId="0" applyFont="1" applyFill="1" applyBorder="1" applyProtection="1"/>
    <xf numFmtId="0" fontId="26" fillId="11" borderId="10" xfId="0" applyFont="1" applyFill="1" applyBorder="1" applyProtection="1"/>
    <xf numFmtId="0" fontId="26" fillId="11" borderId="41" xfId="0" applyFont="1" applyFill="1" applyBorder="1" applyProtection="1"/>
    <xf numFmtId="0" fontId="29" fillId="11" borderId="1" xfId="0" applyFont="1" applyFill="1" applyBorder="1" applyAlignment="1" applyProtection="1">
      <alignment vertical="center"/>
    </xf>
    <xf numFmtId="0" fontId="19" fillId="11" borderId="9" xfId="0" applyFont="1" applyFill="1" applyBorder="1" applyAlignment="1" applyProtection="1">
      <alignment horizontal="center"/>
    </xf>
    <xf numFmtId="0" fontId="19" fillId="11" borderId="18" xfId="0" applyFont="1" applyFill="1" applyBorder="1" applyAlignment="1" applyProtection="1">
      <alignment horizontal="center"/>
    </xf>
    <xf numFmtId="0" fontId="19" fillId="11" borderId="15" xfId="0" applyFont="1" applyFill="1" applyBorder="1" applyAlignment="1" applyProtection="1">
      <alignment horizontal="center"/>
    </xf>
    <xf numFmtId="0" fontId="19" fillId="11" borderId="5" xfId="0" applyFont="1" applyFill="1" applyBorder="1" applyAlignment="1" applyProtection="1">
      <alignment horizontal="right" shrinkToFit="1"/>
    </xf>
    <xf numFmtId="0" fontId="19" fillId="11" borderId="9" xfId="0" applyFont="1" applyFill="1" applyBorder="1" applyAlignment="1" applyProtection="1">
      <alignment horizontal="center"/>
      <protection locked="0"/>
    </xf>
    <xf numFmtId="0" fontId="19" fillId="11" borderId="18" xfId="0" applyFont="1" applyFill="1" applyBorder="1" applyAlignment="1" applyProtection="1">
      <alignment horizontal="center"/>
      <protection locked="0"/>
    </xf>
    <xf numFmtId="0" fontId="19" fillId="11" borderId="15" xfId="0" applyFont="1" applyFill="1" applyBorder="1" applyAlignment="1" applyProtection="1">
      <alignment horizontal="center"/>
      <protection locked="0"/>
    </xf>
    <xf numFmtId="0" fontId="19" fillId="11" borderId="1" xfId="0" applyFont="1" applyFill="1" applyBorder="1" applyAlignment="1" applyProtection="1">
      <alignment shrinkToFit="1"/>
    </xf>
    <xf numFmtId="0" fontId="19" fillId="11" borderId="0" xfId="0" applyFont="1" applyFill="1" applyBorder="1" applyProtection="1">
      <protection locked="0"/>
    </xf>
    <xf numFmtId="0" fontId="19" fillId="11" borderId="0" xfId="0" applyFont="1" applyFill="1" applyProtection="1">
      <protection locked="0"/>
    </xf>
    <xf numFmtId="0" fontId="8" fillId="8" borderId="11" xfId="0" applyNumberFormat="1" applyFont="1" applyFill="1" applyBorder="1" applyAlignment="1">
      <alignment vertical="top" wrapText="1" shrinkToFit="1"/>
    </xf>
    <xf numFmtId="0" fontId="27" fillId="11" borderId="0" xfId="0" applyFont="1" applyFill="1" applyProtection="1">
      <protection locked="0"/>
    </xf>
    <xf numFmtId="0" fontId="27" fillId="11" borderId="0" xfId="0" applyFont="1" applyFill="1" applyAlignment="1" applyProtection="1">
      <alignment vertical="center"/>
      <protection locked="0"/>
    </xf>
    <xf numFmtId="1" fontId="19" fillId="11" borderId="18" xfId="0" applyNumberFormat="1" applyFont="1" applyFill="1" applyBorder="1" applyAlignment="1" applyProtection="1">
      <alignment horizontal="center"/>
      <protection locked="0"/>
    </xf>
    <xf numFmtId="0" fontId="26" fillId="11" borderId="39" xfId="0" applyFont="1" applyFill="1" applyBorder="1" applyAlignment="1" applyProtection="1">
      <alignment horizontal="left" vertical="center"/>
      <protection locked="0"/>
    </xf>
    <xf numFmtId="0" fontId="26" fillId="11" borderId="40" xfId="0" applyFont="1" applyFill="1" applyBorder="1" applyAlignment="1" applyProtection="1">
      <alignment horizontal="left" vertical="center"/>
      <protection locked="0"/>
    </xf>
    <xf numFmtId="0" fontId="26" fillId="11" borderId="42" xfId="0" applyFont="1" applyFill="1" applyBorder="1" applyAlignment="1" applyProtection="1">
      <alignment horizontal="left" vertical="center"/>
      <protection locked="0"/>
    </xf>
    <xf numFmtId="0" fontId="26" fillId="11" borderId="83" xfId="0" applyFont="1" applyFill="1" applyBorder="1" applyAlignment="1" applyProtection="1">
      <alignment horizontal="left" vertical="center" indent="1"/>
    </xf>
    <xf numFmtId="0" fontId="26" fillId="11" borderId="84" xfId="0" applyFont="1" applyFill="1" applyBorder="1" applyAlignment="1" applyProtection="1">
      <alignment horizontal="left" vertical="center" indent="1"/>
    </xf>
    <xf numFmtId="0" fontId="22" fillId="11" borderId="0" xfId="0" applyFont="1" applyFill="1" applyAlignment="1" applyProtection="1">
      <alignment horizontal="distributed" vertical="distributed"/>
    </xf>
    <xf numFmtId="0" fontId="22" fillId="11" borderId="0" xfId="0" applyFont="1" applyFill="1" applyAlignment="1" applyProtection="1">
      <alignment horizontal="center" vertical="center"/>
    </xf>
    <xf numFmtId="0" fontId="22" fillId="11" borderId="18" xfId="0" applyFont="1" applyFill="1" applyBorder="1" applyAlignment="1" applyProtection="1">
      <alignment horizontal="center" vertical="center"/>
    </xf>
    <xf numFmtId="0" fontId="22" fillId="11" borderId="0" xfId="0" applyFont="1" applyFill="1" applyAlignment="1" applyProtection="1">
      <alignment horizontal="left" vertical="center" wrapText="1"/>
    </xf>
    <xf numFmtId="0" fontId="22" fillId="11" borderId="89" xfId="0" applyFont="1" applyFill="1" applyBorder="1" applyAlignment="1" applyProtection="1">
      <alignment horizontal="center" vertical="center"/>
    </xf>
    <xf numFmtId="0" fontId="22" fillId="11" borderId="90" xfId="0" applyFont="1" applyFill="1" applyBorder="1" applyAlignment="1" applyProtection="1">
      <alignment horizontal="center" vertical="center"/>
    </xf>
    <xf numFmtId="0" fontId="22" fillId="11" borderId="87" xfId="0" applyFont="1" applyFill="1" applyBorder="1" applyAlignment="1" applyProtection="1">
      <alignment horizontal="left" indent="1"/>
      <protection locked="0"/>
    </xf>
    <xf numFmtId="0" fontId="22" fillId="11" borderId="86" xfId="0" applyFont="1" applyFill="1" applyBorder="1" applyAlignment="1" applyProtection="1">
      <alignment horizontal="left" indent="1"/>
      <protection locked="0"/>
    </xf>
    <xf numFmtId="0" fontId="22" fillId="11" borderId="88" xfId="0" applyFont="1" applyFill="1" applyBorder="1" applyAlignment="1" applyProtection="1">
      <alignment horizontal="left" indent="1"/>
      <protection locked="0"/>
    </xf>
    <xf numFmtId="0" fontId="22" fillId="11" borderId="0" xfId="0" applyFont="1" applyFill="1" applyAlignment="1" applyProtection="1">
      <alignment horizontal="center" vertical="center" wrapText="1"/>
    </xf>
    <xf numFmtId="0" fontId="22" fillId="11" borderId="85" xfId="0" applyFont="1" applyFill="1" applyBorder="1" applyAlignment="1" applyProtection="1">
      <alignment horizontal="center" vertical="center"/>
    </xf>
    <xf numFmtId="0" fontId="22" fillId="11" borderId="86" xfId="0" applyFont="1" applyFill="1" applyBorder="1" applyAlignment="1" applyProtection="1">
      <alignment horizontal="center" vertical="center"/>
    </xf>
    <xf numFmtId="0" fontId="22" fillId="11" borderId="91" xfId="0" applyFont="1" applyFill="1" applyBorder="1" applyAlignment="1" applyProtection="1">
      <alignment horizontal="center" vertical="center"/>
      <protection locked="0"/>
    </xf>
    <xf numFmtId="0" fontId="22" fillId="11" borderId="90" xfId="0" applyFont="1" applyFill="1" applyBorder="1" applyAlignment="1" applyProtection="1">
      <alignment horizontal="center" vertical="center"/>
      <protection locked="0"/>
    </xf>
    <xf numFmtId="0" fontId="22" fillId="11" borderId="92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Alignment="1" applyProtection="1">
      <alignment horizontal="center"/>
    </xf>
    <xf numFmtId="0" fontId="22" fillId="11" borderId="0" xfId="0" applyFont="1" applyFill="1" applyBorder="1" applyAlignment="1" applyProtection="1">
      <alignment horizontal="center"/>
    </xf>
    <xf numFmtId="0" fontId="24" fillId="11" borderId="17" xfId="0" applyFont="1" applyFill="1" applyBorder="1" applyAlignment="1" applyProtection="1">
      <alignment horizontal="center" vertical="center" wrapText="1"/>
    </xf>
    <xf numFmtId="0" fontId="24" fillId="11" borderId="19" xfId="0" applyFont="1" applyFill="1" applyBorder="1" applyAlignment="1" applyProtection="1">
      <alignment horizontal="center" vertical="center" wrapText="1"/>
    </xf>
    <xf numFmtId="0" fontId="24" fillId="11" borderId="20" xfId="0" applyFont="1" applyFill="1" applyBorder="1" applyAlignment="1" applyProtection="1">
      <alignment horizontal="center" vertical="center" wrapText="1"/>
    </xf>
    <xf numFmtId="0" fontId="24" fillId="11" borderId="9" xfId="0" applyFont="1" applyFill="1" applyBorder="1" applyAlignment="1" applyProtection="1">
      <alignment horizontal="center" vertical="center" wrapText="1"/>
    </xf>
    <xf numFmtId="0" fontId="24" fillId="11" borderId="18" xfId="0" applyFont="1" applyFill="1" applyBorder="1" applyAlignment="1" applyProtection="1">
      <alignment horizontal="center" vertical="center" wrapText="1"/>
    </xf>
    <xf numFmtId="0" fontId="24" fillId="11" borderId="21" xfId="0" applyFont="1" applyFill="1" applyBorder="1" applyAlignment="1" applyProtection="1">
      <alignment horizontal="center" vertical="center" wrapText="1"/>
    </xf>
    <xf numFmtId="0" fontId="22" fillId="11" borderId="62" xfId="0" applyFont="1" applyFill="1" applyBorder="1" applyAlignment="1" applyProtection="1">
      <alignment horizontal="center" vertical="center" wrapText="1" shrinkToFit="1"/>
    </xf>
    <xf numFmtId="0" fontId="22" fillId="11" borderId="63" xfId="0" applyFont="1" applyFill="1" applyBorder="1" applyAlignment="1" applyProtection="1">
      <alignment horizontal="center" vertical="center" wrapText="1" shrinkToFit="1"/>
    </xf>
    <xf numFmtId="0" fontId="22" fillId="11" borderId="63" xfId="0" applyFont="1" applyFill="1" applyBorder="1" applyAlignment="1" applyProtection="1">
      <alignment horizontal="center" vertical="center" shrinkToFit="1"/>
      <protection locked="0"/>
    </xf>
    <xf numFmtId="0" fontId="22" fillId="11" borderId="81" xfId="0" applyFont="1" applyFill="1" applyBorder="1" applyAlignment="1" applyProtection="1">
      <alignment horizontal="center" vertical="center" shrinkToFit="1"/>
      <protection locked="0"/>
    </xf>
    <xf numFmtId="0" fontId="22" fillId="11" borderId="78" xfId="0" applyFont="1" applyFill="1" applyBorder="1" applyAlignment="1" applyProtection="1">
      <alignment horizontal="left" vertical="center" wrapText="1" shrinkToFit="1"/>
      <protection locked="0"/>
    </xf>
    <xf numFmtId="0" fontId="22" fillId="11" borderId="70" xfId="0" applyFont="1" applyFill="1" applyBorder="1" applyAlignment="1" applyProtection="1">
      <alignment horizontal="left" vertical="center" wrapText="1" shrinkToFit="1"/>
      <protection locked="0"/>
    </xf>
    <xf numFmtId="0" fontId="22" fillId="11" borderId="72" xfId="0" applyFont="1" applyFill="1" applyBorder="1" applyAlignment="1" applyProtection="1">
      <alignment horizontal="left" vertical="center" wrapText="1" shrinkToFit="1"/>
      <protection locked="0"/>
    </xf>
    <xf numFmtId="0" fontId="22" fillId="11" borderId="19" xfId="0" applyFont="1" applyFill="1" applyBorder="1" applyAlignment="1" applyProtection="1">
      <alignment horizontal="center"/>
      <protection locked="0"/>
    </xf>
    <xf numFmtId="0" fontId="22" fillId="11" borderId="18" xfId="0" applyFont="1" applyFill="1" applyBorder="1" applyAlignment="1" applyProtection="1">
      <alignment horizontal="center" vertical="center"/>
      <protection locked="0"/>
    </xf>
    <xf numFmtId="0" fontId="24" fillId="11" borderId="30" xfId="0" applyFont="1" applyFill="1" applyBorder="1" applyAlignment="1" applyProtection="1">
      <alignment horizontal="center" vertical="center" wrapText="1"/>
    </xf>
    <xf numFmtId="0" fontId="22" fillId="11" borderId="17" xfId="0" applyFont="1" applyFill="1" applyBorder="1" applyAlignment="1" applyProtection="1">
      <alignment horizontal="left" vertical="top" wrapText="1"/>
      <protection locked="0"/>
    </xf>
    <xf numFmtId="0" fontId="22" fillId="11" borderId="19" xfId="0" applyFont="1" applyFill="1" applyBorder="1" applyAlignment="1" applyProtection="1">
      <alignment horizontal="left" vertical="top" wrapText="1"/>
      <protection locked="0"/>
    </xf>
    <xf numFmtId="0" fontId="22" fillId="11" borderId="32" xfId="0" applyFont="1" applyFill="1" applyBorder="1" applyAlignment="1" applyProtection="1">
      <alignment horizontal="left" vertical="top" wrapText="1"/>
      <protection locked="0"/>
    </xf>
    <xf numFmtId="0" fontId="19" fillId="11" borderId="0" xfId="0" applyFont="1" applyFill="1" applyAlignment="1" applyProtection="1">
      <alignment horizontal="center"/>
    </xf>
    <xf numFmtId="0" fontId="19" fillId="11" borderId="28" xfId="0" applyFont="1" applyFill="1" applyBorder="1" applyAlignment="1" applyProtection="1">
      <alignment horizontal="center"/>
    </xf>
    <xf numFmtId="0" fontId="22" fillId="11" borderId="38" xfId="0" applyFont="1" applyFill="1" applyBorder="1" applyAlignment="1" applyProtection="1">
      <alignment horizontal="center" vertical="center"/>
    </xf>
    <xf numFmtId="0" fontId="22" fillId="11" borderId="1" xfId="0" applyFont="1" applyFill="1" applyBorder="1" applyAlignment="1" applyProtection="1">
      <alignment horizontal="center" vertical="center"/>
    </xf>
    <xf numFmtId="0" fontId="22" fillId="11" borderId="1" xfId="0" applyFont="1" applyFill="1" applyBorder="1" applyAlignment="1" applyProtection="1">
      <alignment horizontal="left" vertical="center" wrapText="1" shrinkToFit="1"/>
      <protection locked="0"/>
    </xf>
    <xf numFmtId="0" fontId="22" fillId="11" borderId="6" xfId="0" applyFont="1" applyFill="1" applyBorder="1" applyAlignment="1" applyProtection="1">
      <alignment horizontal="left" vertical="center" wrapText="1" shrinkToFit="1"/>
      <protection locked="0"/>
    </xf>
    <xf numFmtId="0" fontId="22" fillId="11" borderId="28" xfId="0" applyFont="1" applyFill="1" applyBorder="1" applyAlignment="1" applyProtection="1">
      <alignment horizontal="center"/>
    </xf>
    <xf numFmtId="0" fontId="24" fillId="11" borderId="25" xfId="0" applyFont="1" applyFill="1" applyBorder="1" applyAlignment="1" applyProtection="1">
      <alignment horizontal="center" vertical="center" wrapText="1"/>
    </xf>
    <xf numFmtId="0" fontId="24" fillId="11" borderId="14" xfId="0" applyFont="1" applyFill="1" applyBorder="1" applyAlignment="1" applyProtection="1">
      <alignment horizontal="center" vertical="center" wrapText="1"/>
    </xf>
    <xf numFmtId="0" fontId="24" fillId="11" borderId="3" xfId="0" applyFont="1" applyFill="1" applyBorder="1" applyAlignment="1" applyProtection="1">
      <alignment horizontal="center" vertical="center" wrapText="1"/>
    </xf>
    <xf numFmtId="0" fontId="22" fillId="11" borderId="4" xfId="0" applyFont="1" applyFill="1" applyBorder="1" applyAlignment="1" applyProtection="1">
      <alignment horizontal="left" vertical="top" wrapText="1" shrinkToFit="1"/>
      <protection locked="0"/>
    </xf>
    <xf numFmtId="0" fontId="22" fillId="11" borderId="14" xfId="0" applyFont="1" applyFill="1" applyBorder="1" applyAlignment="1" applyProtection="1">
      <alignment horizontal="left" vertical="top" wrapText="1" shrinkToFit="1"/>
      <protection locked="0"/>
    </xf>
    <xf numFmtId="0" fontId="22" fillId="11" borderId="26" xfId="0" applyFont="1" applyFill="1" applyBorder="1" applyAlignment="1" applyProtection="1">
      <alignment horizontal="left" vertical="top" wrapText="1" shrinkToFit="1"/>
      <protection locked="0"/>
    </xf>
    <xf numFmtId="0" fontId="21" fillId="11" borderId="0" xfId="0" applyFont="1" applyFill="1" applyBorder="1" applyAlignment="1" applyProtection="1">
      <alignment horizontal="center" vertical="center"/>
    </xf>
    <xf numFmtId="0" fontId="20" fillId="11" borderId="0" xfId="0" applyFont="1" applyFill="1" applyAlignment="1" applyProtection="1">
      <alignment horizontal="center" vertical="center"/>
    </xf>
    <xf numFmtId="0" fontId="22" fillId="11" borderId="25" xfId="0" applyFont="1" applyFill="1" applyBorder="1" applyAlignment="1" applyProtection="1">
      <alignment horizontal="distributed" indent="1"/>
    </xf>
    <xf numFmtId="0" fontId="22" fillId="11" borderId="14" xfId="0" applyFont="1" applyFill="1" applyBorder="1" applyAlignment="1" applyProtection="1">
      <alignment horizontal="distributed" indent="1"/>
    </xf>
    <xf numFmtId="0" fontId="22" fillId="11" borderId="3" xfId="0" applyFont="1" applyFill="1" applyBorder="1" applyAlignment="1" applyProtection="1">
      <alignment horizontal="distributed" indent="1"/>
    </xf>
    <xf numFmtId="0" fontId="22" fillId="11" borderId="59" xfId="0" applyFont="1" applyFill="1" applyBorder="1" applyAlignment="1" applyProtection="1">
      <alignment horizontal="center"/>
    </xf>
    <xf numFmtId="0" fontId="22" fillId="11" borderId="60" xfId="0" applyFont="1" applyFill="1" applyBorder="1" applyAlignment="1" applyProtection="1">
      <alignment horizontal="center"/>
    </xf>
    <xf numFmtId="0" fontId="22" fillId="11" borderId="61" xfId="0" applyFont="1" applyFill="1" applyBorder="1" applyAlignment="1" applyProtection="1">
      <alignment horizontal="center"/>
    </xf>
    <xf numFmtId="0" fontId="23" fillId="11" borderId="27" xfId="0" applyFont="1" applyFill="1" applyBorder="1" applyAlignment="1" applyProtection="1">
      <alignment vertical="center" wrapText="1"/>
    </xf>
    <xf numFmtId="0" fontId="23" fillId="11" borderId="0" xfId="0" applyFont="1" applyFill="1" applyBorder="1" applyAlignment="1" applyProtection="1">
      <alignment vertical="center" wrapText="1"/>
    </xf>
    <xf numFmtId="0" fontId="23" fillId="11" borderId="23" xfId="0" applyFont="1" applyFill="1" applyBorder="1" applyAlignment="1" applyProtection="1">
      <alignment vertical="center" wrapText="1"/>
    </xf>
    <xf numFmtId="0" fontId="23" fillId="11" borderId="29" xfId="0" applyFont="1" applyFill="1" applyBorder="1" applyAlignment="1" applyProtection="1">
      <alignment vertical="center" wrapText="1"/>
    </xf>
    <xf numFmtId="0" fontId="23" fillId="11" borderId="18" xfId="0" applyFont="1" applyFill="1" applyBorder="1" applyAlignment="1" applyProtection="1">
      <alignment vertical="center" wrapText="1"/>
    </xf>
    <xf numFmtId="0" fontId="23" fillId="11" borderId="21" xfId="0" applyFont="1" applyFill="1" applyBorder="1" applyAlignment="1" applyProtection="1">
      <alignment vertical="center" wrapText="1"/>
    </xf>
    <xf numFmtId="0" fontId="22" fillId="11" borderId="22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Border="1" applyAlignment="1" applyProtection="1">
      <alignment horizontal="center" vertical="center"/>
      <protection locked="0"/>
    </xf>
    <xf numFmtId="0" fontId="22" fillId="11" borderId="9" xfId="0" applyFont="1" applyFill="1" applyBorder="1" applyAlignment="1" applyProtection="1">
      <alignment horizontal="center" vertical="center"/>
      <protection locked="0"/>
    </xf>
    <xf numFmtId="0" fontId="22" fillId="11" borderId="44" xfId="0" applyFont="1" applyFill="1" applyBorder="1" applyAlignment="1" applyProtection="1">
      <alignment horizontal="center" vertical="center"/>
      <protection locked="0"/>
    </xf>
    <xf numFmtId="0" fontId="22" fillId="11" borderId="23" xfId="0" applyFont="1" applyFill="1" applyBorder="1" applyAlignment="1" applyProtection="1">
      <alignment horizontal="center" vertical="center"/>
      <protection locked="0"/>
    </xf>
    <xf numFmtId="0" fontId="22" fillId="11" borderId="45" xfId="0" applyFont="1" applyFill="1" applyBorder="1" applyAlignment="1" applyProtection="1">
      <alignment horizontal="center" vertical="center"/>
      <protection locked="0"/>
    </xf>
    <xf numFmtId="0" fontId="22" fillId="11" borderId="21" xfId="0" applyFont="1" applyFill="1" applyBorder="1" applyAlignment="1" applyProtection="1">
      <alignment horizontal="center" vertical="center"/>
      <protection locked="0"/>
    </xf>
    <xf numFmtId="0" fontId="22" fillId="11" borderId="22" xfId="0" applyFont="1" applyFill="1" applyBorder="1" applyAlignment="1" applyProtection="1">
      <alignment horizontal="center"/>
    </xf>
    <xf numFmtId="0" fontId="22" fillId="11" borderId="23" xfId="0" applyFont="1" applyFill="1" applyBorder="1" applyAlignment="1" applyProtection="1">
      <alignment horizontal="center"/>
    </xf>
    <xf numFmtId="0" fontId="22" fillId="11" borderId="102" xfId="0" applyFont="1" applyFill="1" applyBorder="1" applyAlignment="1" applyProtection="1">
      <alignment horizontal="center"/>
      <protection locked="0"/>
    </xf>
    <xf numFmtId="0" fontId="22" fillId="11" borderId="103" xfId="0" applyFont="1" applyFill="1" applyBorder="1" applyAlignment="1" applyProtection="1">
      <alignment horizontal="center"/>
      <protection locked="0"/>
    </xf>
    <xf numFmtId="0" fontId="22" fillId="11" borderId="104" xfId="0" applyFont="1" applyFill="1" applyBorder="1" applyAlignment="1" applyProtection="1">
      <alignment horizontal="center"/>
      <protection locked="0"/>
    </xf>
    <xf numFmtId="0" fontId="22" fillId="11" borderId="105" xfId="0" applyFont="1" applyFill="1" applyBorder="1" applyAlignment="1" applyProtection="1">
      <alignment horizontal="center"/>
      <protection locked="0"/>
    </xf>
    <xf numFmtId="0" fontId="22" fillId="11" borderId="30" xfId="0" applyFont="1" applyFill="1" applyBorder="1" applyAlignment="1" applyProtection="1">
      <alignment horizontal="distributed" indent="1"/>
    </xf>
    <xf numFmtId="0" fontId="22" fillId="11" borderId="19" xfId="0" applyFont="1" applyFill="1" applyBorder="1" applyAlignment="1" applyProtection="1">
      <alignment horizontal="distributed" indent="1"/>
    </xf>
    <xf numFmtId="0" fontId="22" fillId="11" borderId="20" xfId="0" applyFont="1" applyFill="1" applyBorder="1" applyAlignment="1" applyProtection="1">
      <alignment horizontal="distributed" indent="1"/>
    </xf>
    <xf numFmtId="0" fontId="22" fillId="11" borderId="62" xfId="0" applyFont="1" applyFill="1" applyBorder="1" applyAlignment="1" applyProtection="1">
      <alignment horizontal="center"/>
    </xf>
    <xf numFmtId="0" fontId="22" fillId="11" borderId="63" xfId="0" applyFont="1" applyFill="1" applyBorder="1" applyAlignment="1" applyProtection="1">
      <alignment horizontal="center"/>
    </xf>
    <xf numFmtId="0" fontId="22" fillId="11" borderId="64" xfId="0" applyFont="1" applyFill="1" applyBorder="1" applyAlignment="1" applyProtection="1">
      <alignment horizontal="center"/>
    </xf>
    <xf numFmtId="0" fontId="22" fillId="11" borderId="4" xfId="0" applyFont="1" applyFill="1" applyBorder="1" applyAlignment="1" applyProtection="1">
      <alignment horizontal="center" vertical="center"/>
    </xf>
    <xf numFmtId="0" fontId="22" fillId="11" borderId="14" xfId="0" applyFont="1" applyFill="1" applyBorder="1" applyAlignment="1" applyProtection="1">
      <alignment horizontal="center" vertical="center"/>
    </xf>
    <xf numFmtId="0" fontId="22" fillId="11" borderId="3" xfId="0" applyFont="1" applyFill="1" applyBorder="1" applyAlignment="1" applyProtection="1">
      <alignment horizontal="center" vertical="center"/>
    </xf>
    <xf numFmtId="0" fontId="22" fillId="11" borderId="22" xfId="0" applyFont="1" applyFill="1" applyBorder="1" applyAlignment="1" applyProtection="1">
      <alignment horizontal="center" vertical="center"/>
    </xf>
    <xf numFmtId="0" fontId="22" fillId="11" borderId="0" xfId="0" applyFont="1" applyFill="1" applyBorder="1" applyAlignment="1" applyProtection="1">
      <alignment horizontal="center" vertical="center"/>
    </xf>
    <xf numFmtId="0" fontId="22" fillId="11" borderId="23" xfId="0" applyFont="1" applyFill="1" applyBorder="1" applyAlignment="1" applyProtection="1">
      <alignment horizontal="center" vertical="center"/>
    </xf>
    <xf numFmtId="0" fontId="22" fillId="11" borderId="9" xfId="0" applyFont="1" applyFill="1" applyBorder="1" applyAlignment="1" applyProtection="1">
      <alignment horizontal="center" vertical="center"/>
    </xf>
    <xf numFmtId="0" fontId="22" fillId="11" borderId="21" xfId="0" applyFont="1" applyFill="1" applyBorder="1" applyAlignment="1" applyProtection="1">
      <alignment horizontal="center" vertical="center"/>
    </xf>
    <xf numFmtId="0" fontId="22" fillId="11" borderId="79" xfId="0" applyFont="1" applyFill="1" applyBorder="1" applyAlignment="1" applyProtection="1">
      <alignment horizontal="center" vertical="center"/>
      <protection locked="0"/>
    </xf>
    <xf numFmtId="0" fontId="22" fillId="11" borderId="73" xfId="0" applyFont="1" applyFill="1" applyBorder="1" applyAlignment="1" applyProtection="1">
      <alignment horizontal="center" vertical="center"/>
      <protection locked="0"/>
    </xf>
    <xf numFmtId="0" fontId="22" fillId="11" borderId="74" xfId="0" applyFont="1" applyFill="1" applyBorder="1" applyAlignment="1" applyProtection="1">
      <alignment horizontal="center" vertical="center"/>
      <protection locked="0"/>
    </xf>
    <xf numFmtId="0" fontId="22" fillId="11" borderId="30" xfId="0" applyFont="1" applyFill="1" applyBorder="1" applyAlignment="1" applyProtection="1">
      <alignment horizontal="center" vertical="center"/>
    </xf>
    <xf numFmtId="0" fontId="22" fillId="11" borderId="19" xfId="0" applyFont="1" applyFill="1" applyBorder="1" applyAlignment="1" applyProtection="1">
      <alignment horizontal="center" vertical="center"/>
    </xf>
    <xf numFmtId="0" fontId="22" fillId="11" borderId="20" xfId="0" applyFont="1" applyFill="1" applyBorder="1" applyAlignment="1" applyProtection="1">
      <alignment horizontal="center" vertical="center"/>
    </xf>
    <xf numFmtId="0" fontId="22" fillId="11" borderId="27" xfId="0" applyFont="1" applyFill="1" applyBorder="1" applyAlignment="1" applyProtection="1">
      <alignment horizontal="center" vertical="center"/>
    </xf>
    <xf numFmtId="0" fontId="22" fillId="11" borderId="29" xfId="0" applyFont="1" applyFill="1" applyBorder="1" applyAlignment="1" applyProtection="1">
      <alignment horizontal="center" vertical="center"/>
    </xf>
    <xf numFmtId="0" fontId="22" fillId="11" borderId="17" xfId="0" applyFont="1" applyFill="1" applyBorder="1" applyAlignment="1" applyProtection="1">
      <alignment horizontal="left" vertical="center" wrapText="1"/>
      <protection locked="0"/>
    </xf>
    <xf numFmtId="0" fontId="22" fillId="11" borderId="19" xfId="0" applyFont="1" applyFill="1" applyBorder="1" applyAlignment="1" applyProtection="1">
      <alignment horizontal="left" vertical="center" wrapText="1"/>
      <protection locked="0"/>
    </xf>
    <xf numFmtId="0" fontId="22" fillId="11" borderId="32" xfId="0" applyFont="1" applyFill="1" applyBorder="1" applyAlignment="1" applyProtection="1">
      <alignment horizontal="left" vertical="center" wrapText="1"/>
      <protection locked="0"/>
    </xf>
    <xf numFmtId="0" fontId="22" fillId="11" borderId="22" xfId="0" applyFont="1" applyFill="1" applyBorder="1" applyAlignment="1" applyProtection="1">
      <alignment horizontal="left" vertical="center" wrapText="1"/>
      <protection locked="0"/>
    </xf>
    <xf numFmtId="0" fontId="22" fillId="11" borderId="0" xfId="0" applyFont="1" applyFill="1" applyBorder="1" applyAlignment="1" applyProtection="1">
      <alignment horizontal="left" vertical="center" wrapText="1"/>
      <protection locked="0"/>
    </xf>
    <xf numFmtId="0" fontId="22" fillId="11" borderId="28" xfId="0" applyFont="1" applyFill="1" applyBorder="1" applyAlignment="1" applyProtection="1">
      <alignment horizontal="left" vertical="center" wrapText="1"/>
      <protection locked="0"/>
    </xf>
    <xf numFmtId="0" fontId="22" fillId="11" borderId="9" xfId="0" applyFont="1" applyFill="1" applyBorder="1" applyAlignment="1" applyProtection="1">
      <alignment horizontal="left" vertical="center" wrapText="1"/>
      <protection locked="0"/>
    </xf>
    <xf numFmtId="0" fontId="22" fillId="11" borderId="18" xfId="0" applyFont="1" applyFill="1" applyBorder="1" applyAlignment="1" applyProtection="1">
      <alignment horizontal="left" vertical="center" wrapText="1"/>
      <protection locked="0"/>
    </xf>
    <xf numFmtId="0" fontId="22" fillId="11" borderId="31" xfId="0" applyFont="1" applyFill="1" applyBorder="1" applyAlignment="1" applyProtection="1">
      <alignment horizontal="left" vertical="center" wrapText="1"/>
      <protection locked="0"/>
    </xf>
    <xf numFmtId="0" fontId="22" fillId="11" borderId="22" xfId="0" applyFont="1" applyFill="1" applyBorder="1" applyAlignment="1" applyProtection="1">
      <alignment horizontal="left" vertical="center" wrapText="1" shrinkToFit="1"/>
      <protection locked="0"/>
    </xf>
    <xf numFmtId="0" fontId="22" fillId="11" borderId="0" xfId="0" applyFont="1" applyFill="1" applyBorder="1" applyAlignment="1" applyProtection="1">
      <alignment horizontal="left" vertical="center" shrinkToFit="1"/>
      <protection locked="0"/>
    </xf>
    <xf numFmtId="0" fontId="22" fillId="11" borderId="28" xfId="0" applyFont="1" applyFill="1" applyBorder="1" applyAlignment="1" applyProtection="1">
      <alignment horizontal="left" vertical="center" shrinkToFit="1"/>
      <protection locked="0"/>
    </xf>
    <xf numFmtId="0" fontId="22" fillId="11" borderId="46" xfId="0" applyFont="1" applyFill="1" applyBorder="1" applyAlignment="1" applyProtection="1">
      <alignment horizontal="left" vertical="center" shrinkToFit="1"/>
      <protection locked="0"/>
    </xf>
    <xf numFmtId="0" fontId="22" fillId="11" borderId="47" xfId="0" applyFont="1" applyFill="1" applyBorder="1" applyAlignment="1" applyProtection="1">
      <alignment horizontal="left" vertical="center" shrinkToFit="1"/>
      <protection locked="0"/>
    </xf>
    <xf numFmtId="0" fontId="22" fillId="11" borderId="48" xfId="0" applyFont="1" applyFill="1" applyBorder="1" applyAlignment="1" applyProtection="1">
      <alignment horizontal="left" vertical="center" shrinkToFit="1"/>
      <protection locked="0"/>
    </xf>
    <xf numFmtId="0" fontId="22" fillId="11" borderId="0" xfId="0" applyFont="1" applyFill="1" applyBorder="1" applyAlignment="1" applyProtection="1">
      <alignment horizontal="center"/>
      <protection locked="0"/>
    </xf>
    <xf numFmtId="0" fontId="22" fillId="11" borderId="17" xfId="0" applyFont="1" applyFill="1" applyBorder="1" applyAlignment="1" applyProtection="1">
      <alignment horizontal="center" vertical="center"/>
    </xf>
    <xf numFmtId="0" fontId="22" fillId="11" borderId="17" xfId="0" applyFont="1" applyFill="1" applyBorder="1" applyAlignment="1" applyProtection="1">
      <alignment horizontal="center" vertical="center"/>
      <protection locked="0"/>
    </xf>
    <xf numFmtId="0" fontId="22" fillId="11" borderId="19" xfId="0" applyFont="1" applyFill="1" applyBorder="1" applyAlignment="1" applyProtection="1">
      <alignment horizontal="center" vertical="center"/>
      <protection locked="0"/>
    </xf>
    <xf numFmtId="0" fontId="22" fillId="11" borderId="20" xfId="0" applyFont="1" applyFill="1" applyBorder="1" applyAlignment="1" applyProtection="1">
      <alignment horizontal="center" vertical="center"/>
      <protection locked="0"/>
    </xf>
    <xf numFmtId="0" fontId="22" fillId="11" borderId="32" xfId="0" applyFont="1" applyFill="1" applyBorder="1" applyAlignment="1" applyProtection="1">
      <alignment horizontal="center" vertical="center"/>
      <protection locked="0"/>
    </xf>
    <xf numFmtId="0" fontId="22" fillId="11" borderId="31" xfId="0" applyFont="1" applyFill="1" applyBorder="1" applyAlignment="1" applyProtection="1">
      <alignment horizontal="center" vertical="center"/>
      <protection locked="0"/>
    </xf>
    <xf numFmtId="0" fontId="22" fillId="11" borderId="22" xfId="0" applyFont="1" applyFill="1" applyBorder="1" applyAlignment="1" applyProtection="1">
      <alignment horizontal="center" vertical="center" wrapText="1"/>
      <protection locked="0"/>
    </xf>
    <xf numFmtId="0" fontId="22" fillId="11" borderId="0" xfId="0" applyFont="1" applyFill="1" applyBorder="1" applyAlignment="1" applyProtection="1">
      <alignment horizontal="center" vertical="center" wrapText="1"/>
      <protection locked="0"/>
    </xf>
    <xf numFmtId="0" fontId="22" fillId="11" borderId="23" xfId="0" applyFont="1" applyFill="1" applyBorder="1" applyAlignment="1" applyProtection="1">
      <alignment horizontal="center" vertical="center" wrapText="1"/>
      <protection locked="0"/>
    </xf>
    <xf numFmtId="0" fontId="22" fillId="11" borderId="9" xfId="0" applyFont="1" applyFill="1" applyBorder="1" applyAlignment="1" applyProtection="1">
      <alignment horizontal="center" vertical="center" wrapText="1"/>
      <protection locked="0"/>
    </xf>
    <xf numFmtId="0" fontId="22" fillId="11" borderId="18" xfId="0" applyFont="1" applyFill="1" applyBorder="1" applyAlignment="1" applyProtection="1">
      <alignment horizontal="center" vertical="center" wrapText="1"/>
      <protection locked="0"/>
    </xf>
    <xf numFmtId="0" fontId="22" fillId="11" borderId="21" xfId="0" applyFont="1" applyFill="1" applyBorder="1" applyAlignment="1" applyProtection="1">
      <alignment horizontal="center" vertical="center" wrapText="1"/>
      <protection locked="0"/>
    </xf>
    <xf numFmtId="0" fontId="22" fillId="11" borderId="28" xfId="0" applyFont="1" applyFill="1" applyBorder="1" applyAlignment="1" applyProtection="1">
      <alignment horizontal="center" vertical="center"/>
    </xf>
    <xf numFmtId="0" fontId="22" fillId="11" borderId="31" xfId="0" applyFont="1" applyFill="1" applyBorder="1" applyAlignment="1" applyProtection="1">
      <alignment horizontal="center" vertical="center"/>
    </xf>
    <xf numFmtId="0" fontId="22" fillId="11" borderId="80" xfId="0" applyFont="1" applyFill="1" applyBorder="1" applyAlignment="1" applyProtection="1">
      <alignment horizontal="center" vertical="center"/>
      <protection locked="0"/>
    </xf>
    <xf numFmtId="0" fontId="22" fillId="11" borderId="51" xfId="0" applyFont="1" applyFill="1" applyBorder="1" applyAlignment="1" applyProtection="1">
      <alignment horizontal="center" vertical="center"/>
      <protection locked="0"/>
    </xf>
    <xf numFmtId="0" fontId="22" fillId="11" borderId="12" xfId="0" applyFont="1" applyFill="1" applyBorder="1" applyAlignment="1" applyProtection="1">
      <alignment horizontal="center" vertical="center"/>
      <protection locked="0"/>
    </xf>
    <xf numFmtId="0" fontId="22" fillId="11" borderId="54" xfId="0" applyFont="1" applyFill="1" applyBorder="1" applyAlignment="1" applyProtection="1">
      <alignment horizontal="center" vertical="center"/>
      <protection locked="0"/>
    </xf>
    <xf numFmtId="0" fontId="22" fillId="11" borderId="70" xfId="0" applyFont="1" applyFill="1" applyBorder="1" applyAlignment="1" applyProtection="1">
      <alignment horizontal="center" vertical="center"/>
      <protection locked="0"/>
    </xf>
    <xf numFmtId="0" fontId="22" fillId="11" borderId="70" xfId="0" applyFont="1" applyFill="1" applyBorder="1" applyAlignment="1" applyProtection="1">
      <alignment horizontal="center" vertical="center"/>
    </xf>
    <xf numFmtId="0" fontId="22" fillId="11" borderId="72" xfId="0" applyFont="1" applyFill="1" applyBorder="1" applyAlignment="1" applyProtection="1">
      <alignment horizontal="center" vertical="center"/>
    </xf>
    <xf numFmtId="0" fontId="22" fillId="11" borderId="17" xfId="0" applyFont="1" applyFill="1" applyBorder="1" applyAlignment="1" applyProtection="1">
      <alignment horizontal="left" vertical="center" wrapText="1" shrinkToFit="1"/>
      <protection locked="0"/>
    </xf>
    <xf numFmtId="0" fontId="22" fillId="11" borderId="19" xfId="0" applyFont="1" applyFill="1" applyBorder="1" applyAlignment="1" applyProtection="1">
      <alignment horizontal="left" vertical="center" wrapText="1" shrinkToFit="1"/>
      <protection locked="0"/>
    </xf>
    <xf numFmtId="0" fontId="22" fillId="11" borderId="32" xfId="0" applyFont="1" applyFill="1" applyBorder="1" applyAlignment="1" applyProtection="1">
      <alignment horizontal="left" vertical="center" wrapText="1" shrinkToFit="1"/>
      <protection locked="0"/>
    </xf>
    <xf numFmtId="0" fontId="22" fillId="11" borderId="0" xfId="0" applyFont="1" applyFill="1" applyBorder="1" applyAlignment="1" applyProtection="1">
      <alignment horizontal="left" vertical="center" wrapText="1" shrinkToFit="1"/>
      <protection locked="0"/>
    </xf>
    <xf numFmtId="0" fontId="22" fillId="11" borderId="28" xfId="0" applyFont="1" applyFill="1" applyBorder="1" applyAlignment="1" applyProtection="1">
      <alignment horizontal="left" vertical="center" wrapText="1" shrinkToFit="1"/>
      <protection locked="0"/>
    </xf>
    <xf numFmtId="0" fontId="22" fillId="11" borderId="30" xfId="0" applyFont="1" applyFill="1" applyBorder="1" applyAlignment="1" applyProtection="1">
      <alignment horizontal="center" vertical="center" wrapText="1"/>
    </xf>
    <xf numFmtId="0" fontId="22" fillId="11" borderId="19" xfId="0" applyFont="1" applyFill="1" applyBorder="1" applyAlignment="1" applyProtection="1">
      <alignment horizontal="center" vertical="center" wrapText="1"/>
    </xf>
    <xf numFmtId="0" fontId="22" fillId="11" borderId="20" xfId="0" applyFont="1" applyFill="1" applyBorder="1" applyAlignment="1" applyProtection="1">
      <alignment horizontal="center" vertical="center" wrapText="1"/>
    </xf>
    <xf numFmtId="0" fontId="22" fillId="11" borderId="27" xfId="0" applyFont="1" applyFill="1" applyBorder="1" applyAlignment="1" applyProtection="1">
      <alignment horizontal="center" vertical="center" wrapText="1"/>
    </xf>
    <xf numFmtId="0" fontId="22" fillId="11" borderId="0" xfId="0" applyFont="1" applyFill="1" applyBorder="1" applyAlignment="1" applyProtection="1">
      <alignment horizontal="center" vertical="center" wrapText="1"/>
    </xf>
    <xf numFmtId="0" fontId="22" fillId="11" borderId="23" xfId="0" applyFont="1" applyFill="1" applyBorder="1" applyAlignment="1" applyProtection="1">
      <alignment horizontal="center" vertical="center" wrapText="1"/>
    </xf>
    <xf numFmtId="0" fontId="22" fillId="11" borderId="34" xfId="0" applyFont="1" applyFill="1" applyBorder="1" applyAlignment="1" applyProtection="1">
      <alignment horizontal="center" vertical="center" wrapText="1"/>
    </xf>
    <xf numFmtId="0" fontId="22" fillId="11" borderId="10" xfId="0" applyFont="1" applyFill="1" applyBorder="1" applyAlignment="1" applyProtection="1">
      <alignment horizontal="center" vertical="center" wrapText="1"/>
    </xf>
    <xf numFmtId="0" fontId="22" fillId="11" borderId="5" xfId="0" applyFont="1" applyFill="1" applyBorder="1" applyAlignment="1" applyProtection="1">
      <alignment horizontal="center" vertical="center"/>
    </xf>
    <xf numFmtId="0" fontId="22" fillId="11" borderId="15" xfId="0" applyFont="1" applyFill="1" applyBorder="1" applyAlignment="1" applyProtection="1">
      <alignment horizontal="center" vertical="center"/>
    </xf>
    <xf numFmtId="0" fontId="22" fillId="11" borderId="15" xfId="0" applyFont="1" applyFill="1" applyBorder="1" applyAlignment="1" applyProtection="1">
      <alignment horizontal="center" vertical="center"/>
      <protection locked="0"/>
    </xf>
    <xf numFmtId="0" fontId="22" fillId="11" borderId="33" xfId="0" applyFont="1" applyFill="1" applyBorder="1" applyAlignment="1" applyProtection="1">
      <alignment horizontal="center" vertical="center"/>
      <protection locked="0"/>
    </xf>
    <xf numFmtId="0" fontId="22" fillId="11" borderId="29" xfId="0" applyFont="1" applyFill="1" applyBorder="1" applyAlignment="1" applyProtection="1">
      <alignment horizontal="center" vertical="center" wrapText="1"/>
    </xf>
    <xf numFmtId="0" fontId="22" fillId="11" borderId="18" xfId="0" applyFont="1" applyFill="1" applyBorder="1" applyAlignment="1" applyProtection="1">
      <alignment horizontal="center" vertical="center" wrapText="1"/>
    </xf>
    <xf numFmtId="0" fontId="22" fillId="11" borderId="21" xfId="0" applyFont="1" applyFill="1" applyBorder="1" applyAlignment="1" applyProtection="1">
      <alignment horizontal="center" vertical="center" wrapText="1"/>
    </xf>
    <xf numFmtId="0" fontId="22" fillId="11" borderId="10" xfId="0" applyFont="1" applyFill="1" applyBorder="1" applyAlignment="1" applyProtection="1">
      <alignment horizontal="right"/>
    </xf>
    <xf numFmtId="0" fontId="20" fillId="11" borderId="17" xfId="0" applyFont="1" applyFill="1" applyBorder="1" applyAlignment="1" applyProtection="1">
      <alignment horizontal="left" vertical="top"/>
    </xf>
    <xf numFmtId="0" fontId="20" fillId="11" borderId="19" xfId="0" applyFont="1" applyFill="1" applyBorder="1" applyAlignment="1" applyProtection="1">
      <alignment horizontal="left" vertical="top"/>
    </xf>
    <xf numFmtId="0" fontId="20" fillId="11" borderId="32" xfId="0" applyFont="1" applyFill="1" applyBorder="1" applyAlignment="1" applyProtection="1">
      <alignment horizontal="left" vertical="top"/>
    </xf>
    <xf numFmtId="0" fontId="20" fillId="11" borderId="22" xfId="0" applyFont="1" applyFill="1" applyBorder="1" applyAlignment="1" applyProtection="1">
      <alignment horizontal="left" vertical="top"/>
    </xf>
    <xf numFmtId="0" fontId="20" fillId="11" borderId="0" xfId="0" applyFont="1" applyFill="1" applyBorder="1" applyAlignment="1" applyProtection="1">
      <alignment horizontal="left" vertical="top"/>
    </xf>
    <xf numFmtId="0" fontId="20" fillId="11" borderId="28" xfId="0" applyFont="1" applyFill="1" applyBorder="1" applyAlignment="1" applyProtection="1">
      <alignment horizontal="left" vertical="top"/>
    </xf>
    <xf numFmtId="0" fontId="20" fillId="11" borderId="9" xfId="0" applyFont="1" applyFill="1" applyBorder="1" applyAlignment="1" applyProtection="1">
      <alignment horizontal="left" vertical="top"/>
    </xf>
    <xf numFmtId="0" fontId="20" fillId="11" borderId="18" xfId="0" applyFont="1" applyFill="1" applyBorder="1" applyAlignment="1" applyProtection="1">
      <alignment horizontal="left" vertical="top"/>
    </xf>
    <xf numFmtId="0" fontId="20" fillId="11" borderId="31" xfId="0" applyFont="1" applyFill="1" applyBorder="1" applyAlignment="1" applyProtection="1">
      <alignment horizontal="left" vertical="top"/>
    </xf>
    <xf numFmtId="0" fontId="20" fillId="11" borderId="36" xfId="0" applyFont="1" applyFill="1" applyBorder="1" applyAlignment="1" applyProtection="1">
      <alignment horizontal="left" vertical="top"/>
    </xf>
    <xf numFmtId="0" fontId="20" fillId="11" borderId="10" xfId="0" applyFont="1" applyFill="1" applyBorder="1" applyAlignment="1" applyProtection="1">
      <alignment horizontal="left" vertical="top"/>
    </xf>
    <xf numFmtId="0" fontId="20" fillId="11" borderId="37" xfId="0" applyFont="1" applyFill="1" applyBorder="1" applyAlignment="1" applyProtection="1">
      <alignment horizontal="left" vertical="top"/>
    </xf>
    <xf numFmtId="0" fontId="22" fillId="11" borderId="16" xfId="0" applyFont="1" applyFill="1" applyBorder="1" applyAlignment="1" applyProtection="1">
      <alignment horizontal="center" vertical="center" textRotation="255" wrapText="1"/>
    </xf>
    <xf numFmtId="0" fontId="22" fillId="11" borderId="12" xfId="0" applyFont="1" applyFill="1" applyBorder="1" applyAlignment="1" applyProtection="1">
      <alignment horizontal="center" vertical="center" textRotation="255" wrapText="1"/>
    </xf>
    <xf numFmtId="0" fontId="22" fillId="11" borderId="11" xfId="0" applyFont="1" applyFill="1" applyBorder="1" applyAlignment="1" applyProtection="1">
      <alignment horizontal="center" vertical="center" textRotation="255" wrapText="1"/>
    </xf>
    <xf numFmtId="0" fontId="24" fillId="11" borderId="36" xfId="0" applyFont="1" applyFill="1" applyBorder="1" applyAlignment="1" applyProtection="1">
      <alignment horizontal="center" vertical="center" wrapText="1"/>
    </xf>
    <xf numFmtId="0" fontId="24" fillId="11" borderId="10" xfId="0" applyFont="1" applyFill="1" applyBorder="1" applyAlignment="1" applyProtection="1">
      <alignment horizontal="center" vertical="center" wrapText="1"/>
    </xf>
    <xf numFmtId="0" fontId="24" fillId="11" borderId="35" xfId="0" applyFont="1" applyFill="1" applyBorder="1" applyAlignment="1" applyProtection="1">
      <alignment horizontal="center" vertical="center" wrapText="1"/>
    </xf>
    <xf numFmtId="0" fontId="22" fillId="11" borderId="99" xfId="0" applyFont="1" applyFill="1" applyBorder="1" applyAlignment="1" applyProtection="1">
      <alignment horizontal="left" vertical="center" wrapText="1" shrinkToFit="1"/>
      <protection locked="0"/>
    </xf>
    <xf numFmtId="0" fontId="22" fillId="11" borderId="100" xfId="0" applyFont="1" applyFill="1" applyBorder="1" applyAlignment="1" applyProtection="1">
      <alignment horizontal="left" vertical="center" wrapText="1" shrinkToFit="1"/>
      <protection locked="0"/>
    </xf>
    <xf numFmtId="0" fontId="22" fillId="11" borderId="101" xfId="0" applyFont="1" applyFill="1" applyBorder="1" applyAlignment="1" applyProtection="1">
      <alignment horizontal="left" vertical="center" wrapText="1" shrinkToFit="1"/>
      <protection locked="0"/>
    </xf>
    <xf numFmtId="0" fontId="22" fillId="11" borderId="35" xfId="0" applyFont="1" applyFill="1" applyBorder="1" applyAlignment="1" applyProtection="1">
      <alignment horizontal="center" vertical="center" wrapText="1"/>
    </xf>
    <xf numFmtId="0" fontId="19" fillId="11" borderId="5" xfId="0" applyFont="1" applyFill="1" applyBorder="1" applyAlignment="1" applyProtection="1">
      <alignment horizontal="left" shrinkToFit="1"/>
      <protection locked="0"/>
    </xf>
    <xf numFmtId="0" fontId="19" fillId="11" borderId="15" xfId="0" applyFont="1" applyFill="1" applyBorder="1" applyAlignment="1" applyProtection="1">
      <alignment horizontal="left" shrinkToFit="1"/>
      <protection locked="0"/>
    </xf>
    <xf numFmtId="0" fontId="19" fillId="11" borderId="24" xfId="0" applyFont="1" applyFill="1" applyBorder="1" applyAlignment="1" applyProtection="1">
      <alignment horizontal="left" shrinkToFit="1"/>
      <protection locked="0"/>
    </xf>
    <xf numFmtId="0" fontId="24" fillId="11" borderId="5" xfId="0" applyFont="1" applyFill="1" applyBorder="1" applyAlignment="1" applyProtection="1">
      <alignment horizontal="center" vertical="center"/>
    </xf>
    <xf numFmtId="0" fontId="24" fillId="11" borderId="15" xfId="0" applyFont="1" applyFill="1" applyBorder="1" applyAlignment="1" applyProtection="1">
      <alignment horizontal="center" vertical="center"/>
    </xf>
    <xf numFmtId="0" fontId="24" fillId="11" borderId="24" xfId="0" applyFont="1" applyFill="1" applyBorder="1" applyAlignment="1" applyProtection="1">
      <alignment horizontal="center" vertical="center"/>
    </xf>
    <xf numFmtId="0" fontId="19" fillId="11" borderId="5" xfId="0" applyFont="1" applyFill="1" applyBorder="1" applyAlignment="1" applyProtection="1">
      <alignment horizontal="left" shrinkToFit="1"/>
    </xf>
    <xf numFmtId="0" fontId="19" fillId="11" borderId="15" xfId="0" applyFont="1" applyFill="1" applyBorder="1" applyAlignment="1" applyProtection="1">
      <alignment horizontal="left" shrinkToFit="1"/>
    </xf>
    <xf numFmtId="0" fontId="19" fillId="11" borderId="24" xfId="0" applyFont="1" applyFill="1" applyBorder="1" applyAlignment="1" applyProtection="1">
      <alignment horizontal="left" shrinkToFit="1"/>
    </xf>
    <xf numFmtId="0" fontId="19" fillId="5" borderId="1" xfId="0" applyFont="1" applyFill="1" applyBorder="1" applyAlignment="1" applyProtection="1">
      <alignment horizontal="left" indent="1" shrinkToFit="1"/>
      <protection locked="0"/>
    </xf>
    <xf numFmtId="0" fontId="25" fillId="5" borderId="5" xfId="0" applyFont="1" applyFill="1" applyBorder="1" applyAlignment="1" applyProtection="1">
      <alignment horizontal="center" vertical="center"/>
    </xf>
    <xf numFmtId="0" fontId="25" fillId="5" borderId="15" xfId="0" applyFont="1" applyFill="1" applyBorder="1" applyAlignment="1" applyProtection="1">
      <alignment horizontal="center" vertical="center"/>
    </xf>
    <xf numFmtId="0" fontId="25" fillId="5" borderId="24" xfId="0" applyFont="1" applyFill="1" applyBorder="1" applyAlignment="1" applyProtection="1">
      <alignment horizontal="center" vertical="center"/>
    </xf>
    <xf numFmtId="0" fontId="24" fillId="5" borderId="5" xfId="0" applyFont="1" applyFill="1" applyBorder="1" applyAlignment="1" applyProtection="1">
      <alignment horizontal="center" vertical="center"/>
    </xf>
    <xf numFmtId="0" fontId="24" fillId="5" borderId="15" xfId="0" applyFont="1" applyFill="1" applyBorder="1" applyAlignment="1" applyProtection="1">
      <alignment horizontal="center" vertical="center"/>
    </xf>
    <xf numFmtId="0" fontId="24" fillId="5" borderId="24" xfId="0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 vertical="center"/>
    </xf>
    <xf numFmtId="0" fontId="22" fillId="11" borderId="63" xfId="0" applyFont="1" applyFill="1" applyBorder="1" applyAlignment="1" applyProtection="1">
      <alignment horizontal="center" vertical="center" shrinkToFit="1"/>
    </xf>
    <xf numFmtId="0" fontId="22" fillId="11" borderId="81" xfId="0" applyFont="1" applyFill="1" applyBorder="1" applyAlignment="1" applyProtection="1">
      <alignment horizontal="center" vertical="center" shrinkToFit="1"/>
    </xf>
    <xf numFmtId="0" fontId="22" fillId="11" borderId="78" xfId="0" applyFont="1" applyFill="1" applyBorder="1" applyAlignment="1" applyProtection="1">
      <alignment horizontal="left" vertical="center" wrapText="1" shrinkToFit="1"/>
    </xf>
    <xf numFmtId="0" fontId="22" fillId="11" borderId="70" xfId="0" applyFont="1" applyFill="1" applyBorder="1" applyAlignment="1" applyProtection="1">
      <alignment horizontal="left" vertical="center" wrapText="1" shrinkToFit="1"/>
    </xf>
    <xf numFmtId="0" fontId="22" fillId="11" borderId="72" xfId="0" applyFont="1" applyFill="1" applyBorder="1" applyAlignment="1" applyProtection="1">
      <alignment horizontal="left" vertical="center" wrapText="1" shrinkToFit="1"/>
    </xf>
    <xf numFmtId="0" fontId="22" fillId="11" borderId="99" xfId="0" applyFont="1" applyFill="1" applyBorder="1" applyAlignment="1" applyProtection="1">
      <alignment horizontal="left" vertical="center" wrapText="1" shrinkToFit="1"/>
    </xf>
    <xf numFmtId="0" fontId="22" fillId="11" borderId="100" xfId="0" applyFont="1" applyFill="1" applyBorder="1" applyAlignment="1" applyProtection="1">
      <alignment horizontal="left" vertical="center" wrapText="1" shrinkToFit="1"/>
    </xf>
    <xf numFmtId="0" fontId="22" fillId="11" borderId="101" xfId="0" applyFont="1" applyFill="1" applyBorder="1" applyAlignment="1" applyProtection="1">
      <alignment horizontal="left" vertical="center" wrapText="1" shrinkToFit="1"/>
    </xf>
    <xf numFmtId="0" fontId="22" fillId="11" borderId="9" xfId="0" applyFont="1" applyFill="1" applyBorder="1" applyAlignment="1" applyProtection="1">
      <alignment horizontal="left" vertical="center" wrapText="1" shrinkToFit="1"/>
    </xf>
    <xf numFmtId="0" fontId="22" fillId="11" borderId="0" xfId="0" applyFont="1" applyFill="1" applyBorder="1" applyAlignment="1" applyProtection="1">
      <alignment horizontal="left" vertical="center" wrapText="1" shrinkToFit="1"/>
    </xf>
    <xf numFmtId="0" fontId="22" fillId="11" borderId="28" xfId="0" applyFont="1" applyFill="1" applyBorder="1" applyAlignment="1" applyProtection="1">
      <alignment horizontal="left" vertical="center" wrapText="1" shrinkToFit="1"/>
    </xf>
    <xf numFmtId="0" fontId="22" fillId="11" borderId="1" xfId="0" applyFont="1" applyFill="1" applyBorder="1" applyAlignment="1" applyProtection="1">
      <alignment horizontal="left" vertical="center" wrapText="1"/>
    </xf>
    <xf numFmtId="0" fontId="22" fillId="11" borderId="6" xfId="0" applyFont="1" applyFill="1" applyBorder="1" applyAlignment="1" applyProtection="1">
      <alignment horizontal="left" vertical="center" wrapText="1"/>
    </xf>
    <xf numFmtId="0" fontId="22" fillId="11" borderId="1" xfId="0" applyFont="1" applyFill="1" applyBorder="1" applyAlignment="1" applyProtection="1">
      <alignment horizontal="left" shrinkToFit="1"/>
    </xf>
    <xf numFmtId="0" fontId="22" fillId="11" borderId="6" xfId="0" applyFont="1" applyFill="1" applyBorder="1" applyAlignment="1" applyProtection="1">
      <alignment horizontal="left" shrinkToFit="1"/>
    </xf>
    <xf numFmtId="0" fontId="22" fillId="11" borderId="19" xfId="0" applyFont="1" applyFill="1" applyBorder="1" applyAlignment="1" applyProtection="1">
      <alignment horizontal="center"/>
    </xf>
    <xf numFmtId="0" fontId="22" fillId="11" borderId="4" xfId="0" applyFont="1" applyFill="1" applyBorder="1" applyAlignment="1" applyProtection="1">
      <alignment horizontal="center"/>
    </xf>
    <xf numFmtId="0" fontId="22" fillId="11" borderId="14" xfId="0" applyFont="1" applyFill="1" applyBorder="1" applyAlignment="1" applyProtection="1">
      <alignment horizontal="center"/>
    </xf>
    <xf numFmtId="0" fontId="22" fillId="11" borderId="3" xfId="0" applyFont="1" applyFill="1" applyBorder="1" applyAlignment="1" applyProtection="1">
      <alignment horizontal="center"/>
    </xf>
    <xf numFmtId="0" fontId="22" fillId="11" borderId="17" xfId="0" applyFont="1" applyFill="1" applyBorder="1" applyAlignment="1" applyProtection="1">
      <alignment horizontal="center"/>
    </xf>
    <xf numFmtId="0" fontId="22" fillId="11" borderId="20" xfId="0" applyFont="1" applyFill="1" applyBorder="1" applyAlignment="1" applyProtection="1">
      <alignment horizontal="center"/>
    </xf>
    <xf numFmtId="0" fontId="22" fillId="11" borderId="106" xfId="0" applyFont="1" applyFill="1" applyBorder="1" applyAlignment="1" applyProtection="1">
      <alignment horizontal="center" vertical="center"/>
    </xf>
    <xf numFmtId="0" fontId="22" fillId="11" borderId="107" xfId="0" applyFont="1" applyFill="1" applyBorder="1" applyAlignment="1" applyProtection="1">
      <alignment horizontal="center" vertical="center"/>
    </xf>
    <xf numFmtId="0" fontId="22" fillId="11" borderId="80" xfId="0" applyFont="1" applyFill="1" applyBorder="1" applyAlignment="1" applyProtection="1">
      <alignment horizontal="center" vertical="center"/>
    </xf>
    <xf numFmtId="0" fontId="22" fillId="11" borderId="32" xfId="0" applyFont="1" applyFill="1" applyBorder="1" applyAlignment="1" applyProtection="1">
      <alignment horizontal="center" vertical="center"/>
    </xf>
    <xf numFmtId="0" fontId="22" fillId="11" borderId="17" xfId="0" applyFont="1" applyFill="1" applyBorder="1" applyAlignment="1" applyProtection="1">
      <alignment horizontal="left" vertical="center" wrapText="1"/>
    </xf>
    <xf numFmtId="0" fontId="22" fillId="11" borderId="19" xfId="0" applyFont="1" applyFill="1" applyBorder="1" applyAlignment="1" applyProtection="1">
      <alignment horizontal="left" vertical="center" wrapText="1"/>
    </xf>
    <xf numFmtId="0" fontId="22" fillId="11" borderId="32" xfId="0" applyFont="1" applyFill="1" applyBorder="1" applyAlignment="1" applyProtection="1">
      <alignment horizontal="left" vertical="center" wrapText="1"/>
    </xf>
    <xf numFmtId="0" fontId="22" fillId="11" borderId="22" xfId="0" applyFont="1" applyFill="1" applyBorder="1" applyAlignment="1" applyProtection="1">
      <alignment horizontal="left" vertical="center" wrapText="1"/>
    </xf>
    <xf numFmtId="0" fontId="22" fillId="11" borderId="0" xfId="0" applyFont="1" applyFill="1" applyBorder="1" applyAlignment="1" applyProtection="1">
      <alignment horizontal="left" vertical="center" wrapText="1"/>
    </xf>
    <xf numFmtId="0" fontId="22" fillId="11" borderId="28" xfId="0" applyFont="1" applyFill="1" applyBorder="1" applyAlignment="1" applyProtection="1">
      <alignment horizontal="left" vertical="center" wrapText="1"/>
    </xf>
    <xf numFmtId="0" fontId="22" fillId="11" borderId="9" xfId="0" applyFont="1" applyFill="1" applyBorder="1" applyAlignment="1" applyProtection="1">
      <alignment horizontal="left" vertical="center" wrapText="1"/>
    </xf>
    <xf numFmtId="0" fontId="22" fillId="11" borderId="18" xfId="0" applyFont="1" applyFill="1" applyBorder="1" applyAlignment="1" applyProtection="1">
      <alignment horizontal="left" vertical="center" wrapText="1"/>
    </xf>
    <xf numFmtId="0" fontId="22" fillId="11" borderId="31" xfId="0" applyFont="1" applyFill="1" applyBorder="1" applyAlignment="1" applyProtection="1">
      <alignment horizontal="left" vertical="center" wrapText="1"/>
    </xf>
    <xf numFmtId="0" fontId="22" fillId="11" borderId="52" xfId="0" applyFont="1" applyFill="1" applyBorder="1" applyAlignment="1" applyProtection="1">
      <alignment horizontal="center" vertical="center"/>
    </xf>
    <xf numFmtId="0" fontId="22" fillId="11" borderId="50" xfId="0" applyFont="1" applyFill="1" applyBorder="1" applyAlignment="1" applyProtection="1">
      <alignment horizontal="center" vertical="center"/>
    </xf>
    <xf numFmtId="0" fontId="22" fillId="11" borderId="65" xfId="0" applyFont="1" applyFill="1" applyBorder="1" applyAlignment="1" applyProtection="1">
      <alignment horizontal="center" vertical="center"/>
    </xf>
    <xf numFmtId="0" fontId="22" fillId="11" borderId="69" xfId="0" applyFont="1" applyFill="1" applyBorder="1" applyAlignment="1" applyProtection="1">
      <alignment horizontal="center" vertical="center"/>
    </xf>
    <xf numFmtId="0" fontId="22" fillId="11" borderId="70" xfId="0" applyNumberFormat="1" applyFont="1" applyFill="1" applyBorder="1" applyAlignment="1" applyProtection="1">
      <alignment horizontal="center" vertical="center"/>
    </xf>
    <xf numFmtId="0" fontId="22" fillId="11" borderId="71" xfId="0" applyFont="1" applyFill="1" applyBorder="1" applyAlignment="1" applyProtection="1">
      <alignment horizontal="center" vertical="center"/>
    </xf>
    <xf numFmtId="0" fontId="22" fillId="11" borderId="68" xfId="0" applyFont="1" applyFill="1" applyBorder="1" applyAlignment="1" applyProtection="1">
      <alignment horizontal="center" vertical="center"/>
    </xf>
    <xf numFmtId="0" fontId="22" fillId="11" borderId="73" xfId="0" applyFont="1" applyFill="1" applyBorder="1" applyAlignment="1" applyProtection="1">
      <alignment horizontal="center" vertical="center"/>
    </xf>
    <xf numFmtId="0" fontId="22" fillId="11" borderId="74" xfId="0" applyFont="1" applyFill="1" applyBorder="1" applyAlignment="1" applyProtection="1">
      <alignment horizontal="center" vertical="center"/>
    </xf>
    <xf numFmtId="0" fontId="22" fillId="11" borderId="75" xfId="0" applyFont="1" applyFill="1" applyBorder="1" applyAlignment="1" applyProtection="1">
      <alignment horizontal="center" vertical="center"/>
    </xf>
    <xf numFmtId="0" fontId="22" fillId="11" borderId="18" xfId="0" applyFont="1" applyFill="1" applyBorder="1" applyAlignment="1" applyProtection="1">
      <alignment horizontal="right" vertical="center"/>
    </xf>
    <xf numFmtId="0" fontId="22" fillId="11" borderId="17" xfId="0" applyFont="1" applyFill="1" applyBorder="1" applyAlignment="1" applyProtection="1">
      <alignment horizontal="left" shrinkToFit="1"/>
    </xf>
    <xf numFmtId="0" fontId="22" fillId="11" borderId="19" xfId="0" applyFont="1" applyFill="1" applyBorder="1" applyAlignment="1" applyProtection="1">
      <alignment horizontal="left" shrinkToFit="1"/>
    </xf>
    <xf numFmtId="0" fontId="22" fillId="11" borderId="32" xfId="0" applyFont="1" applyFill="1" applyBorder="1" applyAlignment="1" applyProtection="1">
      <alignment horizontal="left" shrinkToFit="1"/>
    </xf>
    <xf numFmtId="0" fontId="22" fillId="11" borderId="22" xfId="0" applyFont="1" applyFill="1" applyBorder="1" applyAlignment="1" applyProtection="1">
      <alignment horizontal="left" vertical="top" wrapText="1"/>
    </xf>
    <xf numFmtId="0" fontId="22" fillId="11" borderId="0" xfId="0" applyFont="1" applyFill="1" applyBorder="1" applyAlignment="1" applyProtection="1">
      <alignment horizontal="left" vertical="top" wrapText="1"/>
    </xf>
    <xf numFmtId="0" fontId="22" fillId="11" borderId="28" xfId="0" applyFont="1" applyFill="1" applyBorder="1" applyAlignment="1" applyProtection="1">
      <alignment horizontal="left" vertical="top" wrapText="1"/>
    </xf>
    <xf numFmtId="0" fontId="22" fillId="11" borderId="17" xfId="0" applyFont="1" applyFill="1" applyBorder="1" applyAlignment="1" applyProtection="1">
      <alignment horizontal="left" vertical="top" wrapText="1"/>
    </xf>
    <xf numFmtId="0" fontId="22" fillId="11" borderId="19" xfId="0" applyFont="1" applyFill="1" applyBorder="1" applyAlignment="1" applyProtection="1">
      <alignment horizontal="left" vertical="top" wrapText="1"/>
    </xf>
    <xf numFmtId="0" fontId="22" fillId="11" borderId="32" xfId="0" applyFont="1" applyFill="1" applyBorder="1" applyAlignment="1" applyProtection="1">
      <alignment horizontal="left" vertical="top" wrapText="1"/>
    </xf>
    <xf numFmtId="0" fontId="26" fillId="11" borderId="0" xfId="0" applyFont="1" applyFill="1" applyAlignment="1" applyProtection="1">
      <alignment horizontal="left" indent="1"/>
    </xf>
    <xf numFmtId="0" fontId="26" fillId="11" borderId="0" xfId="0" applyFont="1" applyFill="1" applyAlignment="1" applyProtection="1">
      <alignment horizontal="center"/>
    </xf>
    <xf numFmtId="0" fontId="22" fillId="11" borderId="93" xfId="0" applyFont="1" applyFill="1" applyBorder="1" applyAlignment="1" applyProtection="1">
      <alignment horizontal="center" vertical="center"/>
    </xf>
    <xf numFmtId="0" fontId="22" fillId="11" borderId="96" xfId="0" applyFont="1" applyFill="1" applyBorder="1" applyAlignment="1" applyProtection="1">
      <alignment horizontal="center" vertical="center"/>
    </xf>
    <xf numFmtId="0" fontId="22" fillId="11" borderId="97" xfId="0" applyFont="1" applyFill="1" applyBorder="1" applyAlignment="1" applyProtection="1">
      <alignment horizontal="center" vertical="center"/>
    </xf>
    <xf numFmtId="0" fontId="22" fillId="11" borderId="87" xfId="0" applyFont="1" applyFill="1" applyBorder="1" applyAlignment="1" applyProtection="1">
      <alignment horizontal="left" indent="1"/>
    </xf>
    <xf numFmtId="0" fontId="22" fillId="11" borderId="86" xfId="0" applyFont="1" applyFill="1" applyBorder="1" applyAlignment="1" applyProtection="1">
      <alignment horizontal="left" indent="1"/>
    </xf>
    <xf numFmtId="0" fontId="22" fillId="11" borderId="88" xfId="0" applyFont="1" applyFill="1" applyBorder="1" applyAlignment="1" applyProtection="1">
      <alignment horizontal="left" indent="1"/>
    </xf>
    <xf numFmtId="0" fontId="22" fillId="11" borderId="91" xfId="0" applyFont="1" applyFill="1" applyBorder="1" applyAlignment="1" applyProtection="1">
      <alignment horizontal="center" vertical="center"/>
    </xf>
    <xf numFmtId="0" fontId="24" fillId="11" borderId="5" xfId="0" applyFont="1" applyFill="1" applyBorder="1" applyAlignment="1" applyProtection="1">
      <alignment horizontal="left" vertical="center"/>
    </xf>
    <xf numFmtId="0" fontId="24" fillId="11" borderId="15" xfId="0" applyFont="1" applyFill="1" applyBorder="1" applyAlignment="1" applyProtection="1">
      <alignment horizontal="left" vertical="center"/>
    </xf>
    <xf numFmtId="0" fontId="24" fillId="11" borderId="33" xfId="0" applyFont="1" applyFill="1" applyBorder="1" applyAlignment="1" applyProtection="1">
      <alignment horizontal="left" vertical="center"/>
    </xf>
    <xf numFmtId="0" fontId="22" fillId="11" borderId="3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</cellXfs>
  <cellStyles count="6">
    <cellStyle name="桁区切り 2" xfId="2" xr:uid="{00000000-0005-0000-0000-000000000000}"/>
    <cellStyle name="標準" xfId="0" builtinId="0"/>
    <cellStyle name="標準 2" xfId="3" xr:uid="{00000000-0005-0000-0000-000002000000}"/>
    <cellStyle name="標準 2 2" xfId="1" xr:uid="{00000000-0005-0000-0000-000003000000}"/>
    <cellStyle name="標準 3" xfId="4" xr:uid="{00000000-0005-0000-0000-000004000000}"/>
    <cellStyle name="標準 4" xfId="5" xr:uid="{00000000-0005-0000-0000-000005000000}"/>
  </cellStyles>
  <dxfs count="4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</dxfs>
  <tableStyles count="0" defaultTableStyle="TableStyleMedium2" defaultPivotStyle="PivotStyleLight16"/>
  <colors>
    <mruColors>
      <color rgb="FFFFFFFF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13" Target="../customXml/item1.xml" Type="http://schemas.openxmlformats.org/officeDocument/2006/relationships/customXml"/><Relationship Id="rId14" Target="../customXml/item2.xml" Type="http://schemas.openxmlformats.org/officeDocument/2006/relationships/customXml"/><Relationship Id="rId15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8658</xdr:colOff>
      <xdr:row>16</xdr:row>
      <xdr:rowOff>25976</xdr:rowOff>
    </xdr:from>
    <xdr:to>
      <xdr:col>18</xdr:col>
      <xdr:colOff>8495</xdr:colOff>
      <xdr:row>16</xdr:row>
      <xdr:rowOff>169976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554431" y="3117271"/>
          <a:ext cx="7272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5187</xdr:colOff>
      <xdr:row>16</xdr:row>
      <xdr:rowOff>31173</xdr:rowOff>
    </xdr:from>
    <xdr:to>
      <xdr:col>31</xdr:col>
      <xdr:colOff>5024</xdr:colOff>
      <xdr:row>16</xdr:row>
      <xdr:rowOff>175173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914892" y="3122468"/>
          <a:ext cx="7272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10383</xdr:colOff>
      <xdr:row>27</xdr:row>
      <xdr:rowOff>27709</xdr:rowOff>
    </xdr:from>
    <xdr:to>
      <xdr:col>18</xdr:col>
      <xdr:colOff>8659</xdr:colOff>
      <xdr:row>27</xdr:row>
      <xdr:rowOff>164523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556156" y="5119254"/>
          <a:ext cx="725639" cy="136814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6919</xdr:colOff>
      <xdr:row>27</xdr:row>
      <xdr:rowOff>32905</xdr:rowOff>
    </xdr:from>
    <xdr:to>
      <xdr:col>30</xdr:col>
      <xdr:colOff>181397</xdr:colOff>
      <xdr:row>27</xdr:row>
      <xdr:rowOff>176905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916624" y="5124450"/>
          <a:ext cx="7200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1724</xdr:colOff>
      <xdr:row>61</xdr:row>
      <xdr:rowOff>27709</xdr:rowOff>
    </xdr:from>
    <xdr:to>
      <xdr:col>31</xdr:col>
      <xdr:colOff>0</xdr:colOff>
      <xdr:row>61</xdr:row>
      <xdr:rowOff>164523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911429" y="16930254"/>
          <a:ext cx="725639" cy="136814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7936</xdr:colOff>
      <xdr:row>16</xdr:row>
      <xdr:rowOff>31750</xdr:rowOff>
    </xdr:from>
    <xdr:to>
      <xdr:col>17</xdr:col>
      <xdr:colOff>180248</xdr:colOff>
      <xdr:row>16</xdr:row>
      <xdr:rowOff>139750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63811" y="3135313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1586</xdr:colOff>
      <xdr:row>16</xdr:row>
      <xdr:rowOff>41276</xdr:rowOff>
    </xdr:from>
    <xdr:to>
      <xdr:col>30</xdr:col>
      <xdr:colOff>173899</xdr:colOff>
      <xdr:row>16</xdr:row>
      <xdr:rowOff>149276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930774" y="3144839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11112</xdr:colOff>
      <xdr:row>27</xdr:row>
      <xdr:rowOff>34925</xdr:rowOff>
    </xdr:from>
    <xdr:to>
      <xdr:col>31</xdr:col>
      <xdr:colOff>862</xdr:colOff>
      <xdr:row>27</xdr:row>
      <xdr:rowOff>142925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4940300" y="4964113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4761</xdr:colOff>
      <xdr:row>27</xdr:row>
      <xdr:rowOff>44452</xdr:rowOff>
    </xdr:from>
    <xdr:to>
      <xdr:col>17</xdr:col>
      <xdr:colOff>177073</xdr:colOff>
      <xdr:row>27</xdr:row>
      <xdr:rowOff>152452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560636" y="4973640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10383</xdr:colOff>
      <xdr:row>117</xdr:row>
      <xdr:rowOff>35647</xdr:rowOff>
    </xdr:from>
    <xdr:to>
      <xdr:col>31</xdr:col>
      <xdr:colOff>133</xdr:colOff>
      <xdr:row>117</xdr:row>
      <xdr:rowOff>143647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939571" y="29198022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368300</xdr:colOff>
      <xdr:row>2</xdr:row>
      <xdr:rowOff>215900</xdr:rowOff>
    </xdr:from>
    <xdr:to>
      <xdr:col>22</xdr:col>
      <xdr:colOff>46263</xdr:colOff>
      <xdr:row>2</xdr:row>
      <xdr:rowOff>596900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1658600" y="800100"/>
          <a:ext cx="1417863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latin typeface="+mj-ea"/>
              <a:ea typeface="+mj-ea"/>
            </a:rPr>
            <a:t>【</a:t>
          </a:r>
          <a:r>
            <a:rPr kumimoji="1" lang="ja-JP" altLang="en-US" sz="1200" b="1">
              <a:latin typeface="+mj-ea"/>
              <a:ea typeface="+mj-ea"/>
            </a:rPr>
            <a:t>顕彰基準３</a:t>
          </a:r>
          <a:r>
            <a:rPr kumimoji="1" lang="en-US" altLang="ja-JP" sz="1200" b="1">
              <a:latin typeface="+mj-ea"/>
              <a:ea typeface="+mj-ea"/>
            </a:rPr>
            <a:t>(</a:t>
          </a:r>
          <a:r>
            <a:rPr kumimoji="1" lang="ja-JP" altLang="en-US" sz="1200" b="1">
              <a:latin typeface="+mj-ea"/>
              <a:ea typeface="+mj-ea"/>
            </a:rPr>
            <a:t>１</a:t>
          </a:r>
          <a:r>
            <a:rPr kumimoji="1" lang="en-US" altLang="ja-JP" sz="1200" b="1">
              <a:latin typeface="+mj-ea"/>
              <a:ea typeface="+mj-ea"/>
            </a:rPr>
            <a:t>)】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</sheetPr>
  <dimension ref="A1:AT113"/>
  <sheetViews>
    <sheetView tabSelected="1" topLeftCell="A25" zoomScale="110" zoomScaleNormal="110" workbookViewId="0">
      <selection activeCell="Z12" sqref="Z12:AB12"/>
    </sheetView>
  </sheetViews>
  <sheetFormatPr defaultRowHeight="12" x14ac:dyDescent="0.15"/>
  <cols>
    <col min="1" max="193" width="2.7109375" style="88" customWidth="1"/>
    <col min="194" max="16384" width="9.140625" style="88"/>
  </cols>
  <sheetData>
    <row r="1" spans="1:41" ht="14.25" customHeight="1" x14ac:dyDescent="0.15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247"/>
      <c r="AJ1" s="247"/>
      <c r="AK1" s="247"/>
      <c r="AL1" s="87"/>
    </row>
    <row r="2" spans="1:41" ht="14.2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247"/>
      <c r="AJ2" s="247"/>
      <c r="AK2" s="247"/>
      <c r="AL2" s="89"/>
    </row>
    <row r="3" spans="1:41" ht="14.25" customHeight="1" x14ac:dyDescent="0.15">
      <c r="A3" s="89"/>
      <c r="H3" s="248" t="s">
        <v>269</v>
      </c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85"/>
      <c r="AI3" s="85"/>
      <c r="AJ3" s="85"/>
      <c r="AK3" s="85"/>
      <c r="AL3" s="85"/>
      <c r="AM3" s="85"/>
      <c r="AN3" s="85"/>
      <c r="AO3" s="85"/>
    </row>
    <row r="4" spans="1:41" ht="14.25" customHeight="1" x14ac:dyDescent="0.15">
      <c r="B4" s="89"/>
      <c r="C4" s="89"/>
      <c r="D4" s="89"/>
      <c r="E4" s="89"/>
      <c r="F4" s="89"/>
      <c r="G4" s="89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85"/>
      <c r="AI4" s="85"/>
      <c r="AJ4" s="85"/>
      <c r="AK4" s="85"/>
      <c r="AL4" s="85"/>
      <c r="AM4" s="85"/>
      <c r="AN4" s="85"/>
      <c r="AO4" s="85"/>
    </row>
    <row r="5" spans="1:41" ht="14.25" customHeight="1" thickBo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353" t="s">
        <v>270</v>
      </c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91"/>
      <c r="AK5" s="91"/>
      <c r="AL5" s="91"/>
    </row>
    <row r="6" spans="1:41" ht="14.25" customHeight="1" x14ac:dyDescent="0.15">
      <c r="A6" s="213"/>
      <c r="B6" s="213"/>
      <c r="C6" s="214"/>
      <c r="D6" s="249" t="s">
        <v>37</v>
      </c>
      <c r="E6" s="250"/>
      <c r="F6" s="250"/>
      <c r="G6" s="250"/>
      <c r="H6" s="250"/>
      <c r="I6" s="251"/>
      <c r="J6" s="252" t="s">
        <v>59</v>
      </c>
      <c r="K6" s="253"/>
      <c r="L6" s="253"/>
      <c r="M6" s="253"/>
      <c r="N6" s="253"/>
      <c r="O6" s="253"/>
      <c r="P6" s="253" t="s">
        <v>60</v>
      </c>
      <c r="Q6" s="253"/>
      <c r="R6" s="253"/>
      <c r="S6" s="253"/>
      <c r="T6" s="253"/>
      <c r="U6" s="254"/>
      <c r="V6" s="280" t="s">
        <v>33</v>
      </c>
      <c r="W6" s="281"/>
      <c r="X6" s="282"/>
      <c r="Y6" s="155" t="s">
        <v>257</v>
      </c>
      <c r="Z6" s="121"/>
      <c r="AA6" s="121"/>
      <c r="AB6" s="121"/>
      <c r="AC6" s="121"/>
      <c r="AD6" s="121"/>
      <c r="AE6" s="121"/>
      <c r="AF6" s="121"/>
      <c r="AG6" s="121"/>
      <c r="AH6" s="121"/>
      <c r="AI6" s="93"/>
      <c r="AJ6" s="91"/>
      <c r="AK6" s="91"/>
      <c r="AL6" s="91"/>
    </row>
    <row r="7" spans="1:41" ht="14.25" customHeight="1" x14ac:dyDescent="0.15">
      <c r="A7" s="213"/>
      <c r="B7" s="213"/>
      <c r="C7" s="214"/>
      <c r="D7" s="255" t="s">
        <v>38</v>
      </c>
      <c r="E7" s="256"/>
      <c r="F7" s="256"/>
      <c r="G7" s="256"/>
      <c r="H7" s="256"/>
      <c r="I7" s="257"/>
      <c r="J7" s="261"/>
      <c r="K7" s="262"/>
      <c r="L7" s="262"/>
      <c r="M7" s="262"/>
      <c r="N7" s="262"/>
      <c r="O7" s="262"/>
      <c r="P7" s="264"/>
      <c r="Q7" s="262"/>
      <c r="R7" s="262"/>
      <c r="S7" s="262"/>
      <c r="T7" s="262"/>
      <c r="U7" s="265"/>
      <c r="V7" s="283"/>
      <c r="W7" s="284"/>
      <c r="X7" s="285"/>
      <c r="Y7" s="288"/>
      <c r="Z7" s="289"/>
      <c r="AA7" s="290"/>
      <c r="AB7" s="89"/>
      <c r="AC7" s="90"/>
      <c r="AD7" s="90"/>
      <c r="AE7" s="90"/>
      <c r="AF7" s="90"/>
      <c r="AG7" s="90"/>
      <c r="AH7" s="90"/>
      <c r="AI7" s="94"/>
      <c r="AJ7" s="91"/>
      <c r="AK7" s="91"/>
      <c r="AL7" s="91"/>
    </row>
    <row r="8" spans="1:41" ht="5.25" customHeight="1" x14ac:dyDescent="0.15">
      <c r="A8" s="213"/>
      <c r="B8" s="213"/>
      <c r="C8" s="214"/>
      <c r="D8" s="255"/>
      <c r="E8" s="256"/>
      <c r="F8" s="256"/>
      <c r="G8" s="256"/>
      <c r="H8" s="256"/>
      <c r="I8" s="257"/>
      <c r="J8" s="261"/>
      <c r="K8" s="262"/>
      <c r="L8" s="262"/>
      <c r="M8" s="262"/>
      <c r="N8" s="262"/>
      <c r="O8" s="262"/>
      <c r="P8" s="264"/>
      <c r="Q8" s="262"/>
      <c r="R8" s="262"/>
      <c r="S8" s="262"/>
      <c r="T8" s="262"/>
      <c r="U8" s="265"/>
      <c r="V8" s="283"/>
      <c r="W8" s="284"/>
      <c r="X8" s="285"/>
      <c r="Y8" s="95"/>
      <c r="Z8" s="270"/>
      <c r="AA8" s="271"/>
      <c r="AB8" s="89"/>
      <c r="AC8" s="270"/>
      <c r="AD8" s="271"/>
      <c r="AE8" s="90"/>
      <c r="AF8" s="270"/>
      <c r="AG8" s="271"/>
      <c r="AH8" s="90"/>
      <c r="AI8" s="94"/>
      <c r="AJ8" s="91"/>
      <c r="AK8" s="91"/>
      <c r="AL8" s="91"/>
    </row>
    <row r="9" spans="1:41" ht="10.5" customHeight="1" x14ac:dyDescent="0.15">
      <c r="A9" s="213"/>
      <c r="B9" s="213"/>
      <c r="C9" s="214"/>
      <c r="D9" s="258"/>
      <c r="E9" s="259"/>
      <c r="F9" s="259"/>
      <c r="G9" s="259"/>
      <c r="H9" s="259"/>
      <c r="I9" s="260"/>
      <c r="J9" s="263"/>
      <c r="K9" s="229"/>
      <c r="L9" s="229"/>
      <c r="M9" s="229"/>
      <c r="N9" s="229"/>
      <c r="O9" s="229"/>
      <c r="P9" s="266"/>
      <c r="Q9" s="229"/>
      <c r="R9" s="229"/>
      <c r="S9" s="229"/>
      <c r="T9" s="229"/>
      <c r="U9" s="267"/>
      <c r="V9" s="283"/>
      <c r="W9" s="284"/>
      <c r="X9" s="285"/>
      <c r="Y9" s="95"/>
      <c r="Z9" s="272"/>
      <c r="AA9" s="273"/>
      <c r="AB9" s="90" t="s">
        <v>30</v>
      </c>
      <c r="AC9" s="272"/>
      <c r="AD9" s="273"/>
      <c r="AE9" s="90" t="s">
        <v>31</v>
      </c>
      <c r="AF9" s="272"/>
      <c r="AG9" s="273"/>
      <c r="AH9" s="90" t="s">
        <v>32</v>
      </c>
      <c r="AI9" s="94"/>
      <c r="AJ9" s="91"/>
      <c r="AK9" s="91"/>
      <c r="AL9" s="91"/>
    </row>
    <row r="10" spans="1:41" ht="14.25" customHeight="1" x14ac:dyDescent="0.15">
      <c r="A10" s="213"/>
      <c r="B10" s="213"/>
      <c r="C10" s="214"/>
      <c r="D10" s="274" t="s">
        <v>39</v>
      </c>
      <c r="E10" s="275"/>
      <c r="F10" s="275"/>
      <c r="G10" s="275"/>
      <c r="H10" s="275"/>
      <c r="I10" s="276"/>
      <c r="J10" s="277" t="s">
        <v>57</v>
      </c>
      <c r="K10" s="278"/>
      <c r="L10" s="278"/>
      <c r="M10" s="278"/>
      <c r="N10" s="278"/>
      <c r="O10" s="278"/>
      <c r="P10" s="278" t="s">
        <v>58</v>
      </c>
      <c r="Q10" s="278"/>
      <c r="R10" s="278"/>
      <c r="S10" s="278"/>
      <c r="T10" s="278"/>
      <c r="U10" s="279"/>
      <c r="V10" s="286"/>
      <c r="W10" s="200"/>
      <c r="X10" s="287"/>
      <c r="Y10" s="96"/>
      <c r="Z10" s="97"/>
      <c r="AA10" s="98"/>
      <c r="AB10" s="98"/>
      <c r="AC10" s="97"/>
      <c r="AD10" s="97"/>
      <c r="AE10" s="97"/>
      <c r="AF10" s="97"/>
      <c r="AG10" s="97"/>
      <c r="AH10" s="97"/>
      <c r="AI10" s="99"/>
      <c r="AJ10" s="91"/>
      <c r="AK10" s="91"/>
      <c r="AL10" s="91"/>
    </row>
    <row r="11" spans="1:41" ht="14.25" customHeight="1" x14ac:dyDescent="0.15">
      <c r="A11" s="213"/>
      <c r="B11" s="213"/>
      <c r="C11" s="214"/>
      <c r="D11" s="255" t="s">
        <v>40</v>
      </c>
      <c r="E11" s="256"/>
      <c r="F11" s="256"/>
      <c r="G11" s="256"/>
      <c r="H11" s="256"/>
      <c r="I11" s="257"/>
      <c r="J11" s="261"/>
      <c r="K11" s="262"/>
      <c r="L11" s="262"/>
      <c r="M11" s="262"/>
      <c r="N11" s="262"/>
      <c r="O11" s="262"/>
      <c r="P11" s="264"/>
      <c r="Q11" s="262"/>
      <c r="R11" s="262"/>
      <c r="S11" s="262"/>
      <c r="T11" s="262"/>
      <c r="U11" s="265"/>
      <c r="V11" s="312" t="s">
        <v>34</v>
      </c>
      <c r="W11" s="292"/>
      <c r="X11" s="293"/>
      <c r="Y11" s="100"/>
      <c r="Z11" s="101"/>
      <c r="AA11" s="101"/>
      <c r="AB11" s="102"/>
      <c r="AC11" s="103"/>
      <c r="AD11" s="90"/>
      <c r="AE11" s="104"/>
      <c r="AF11" s="95"/>
      <c r="AG11" s="90"/>
      <c r="AH11" s="90"/>
      <c r="AI11" s="94"/>
      <c r="AJ11" s="91"/>
      <c r="AK11" s="91"/>
      <c r="AL11" s="91"/>
    </row>
    <row r="12" spans="1:41" ht="14.25" customHeight="1" x14ac:dyDescent="0.15">
      <c r="A12" s="213"/>
      <c r="B12" s="213"/>
      <c r="C12" s="214"/>
      <c r="D12" s="255"/>
      <c r="E12" s="256"/>
      <c r="F12" s="256"/>
      <c r="G12" s="256"/>
      <c r="H12" s="256"/>
      <c r="I12" s="257"/>
      <c r="J12" s="261"/>
      <c r="K12" s="262"/>
      <c r="L12" s="262"/>
      <c r="M12" s="262"/>
      <c r="N12" s="262"/>
      <c r="O12" s="262"/>
      <c r="P12" s="264"/>
      <c r="Q12" s="262"/>
      <c r="R12" s="262"/>
      <c r="S12" s="262"/>
      <c r="T12" s="262"/>
      <c r="U12" s="265"/>
      <c r="V12" s="283"/>
      <c r="W12" s="284"/>
      <c r="X12" s="285"/>
      <c r="Y12" s="95"/>
      <c r="Z12" s="214" t="str">
        <f>IFERROR(IF(AF8=0,"",DATEDIF(DATEVALUE(CONCATENATE(Y7,Z8,AB9,AC8,AE9,AF8,AH9)),"2025/10/1","Y")),"")</f>
        <v/>
      </c>
      <c r="AA12" s="214"/>
      <c r="AB12" s="214"/>
      <c r="AC12" s="104" t="s">
        <v>35</v>
      </c>
      <c r="AD12" s="268" t="s">
        <v>36</v>
      </c>
      <c r="AE12" s="269"/>
      <c r="AF12" s="95"/>
      <c r="AG12" s="311"/>
      <c r="AH12" s="311"/>
      <c r="AI12" s="94"/>
      <c r="AJ12" s="91"/>
      <c r="AK12" s="91"/>
      <c r="AL12" s="91"/>
    </row>
    <row r="13" spans="1:41" ht="14.25" customHeight="1" x14ac:dyDescent="0.15">
      <c r="A13" s="213"/>
      <c r="B13" s="213"/>
      <c r="C13" s="214"/>
      <c r="D13" s="258"/>
      <c r="E13" s="259"/>
      <c r="F13" s="259"/>
      <c r="G13" s="259"/>
      <c r="H13" s="259"/>
      <c r="I13" s="260"/>
      <c r="J13" s="263"/>
      <c r="K13" s="229"/>
      <c r="L13" s="229"/>
      <c r="M13" s="229"/>
      <c r="N13" s="229"/>
      <c r="O13" s="229"/>
      <c r="P13" s="266"/>
      <c r="Q13" s="229"/>
      <c r="R13" s="229"/>
      <c r="S13" s="229"/>
      <c r="T13" s="229"/>
      <c r="U13" s="267"/>
      <c r="V13" s="286"/>
      <c r="W13" s="200"/>
      <c r="X13" s="287"/>
      <c r="Y13" s="96"/>
      <c r="Z13" s="97"/>
      <c r="AA13" s="98"/>
      <c r="AB13" s="98"/>
      <c r="AC13" s="105"/>
      <c r="AD13" s="97"/>
      <c r="AE13" s="105"/>
      <c r="AF13" s="96"/>
      <c r="AG13" s="97"/>
      <c r="AH13" s="97"/>
      <c r="AI13" s="99"/>
      <c r="AJ13" s="91"/>
      <c r="AK13" s="91"/>
      <c r="AL13" s="91"/>
    </row>
    <row r="14" spans="1:41" ht="14.25" customHeight="1" x14ac:dyDescent="0.15">
      <c r="A14" s="213"/>
      <c r="B14" s="213"/>
      <c r="C14" s="214"/>
      <c r="D14" s="291" t="s">
        <v>46</v>
      </c>
      <c r="E14" s="292"/>
      <c r="F14" s="292"/>
      <c r="G14" s="292"/>
      <c r="H14" s="292"/>
      <c r="I14" s="293"/>
      <c r="J14" s="100" t="s">
        <v>42</v>
      </c>
      <c r="K14" s="139" t="s">
        <v>43</v>
      </c>
      <c r="L14" s="156"/>
      <c r="M14" s="156"/>
      <c r="N14" s="156"/>
      <c r="O14" s="143" t="s">
        <v>41</v>
      </c>
      <c r="P14" s="156"/>
      <c r="Q14" s="156"/>
      <c r="R14" s="156"/>
      <c r="S14" s="156"/>
      <c r="T14" s="107" t="s">
        <v>44</v>
      </c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8"/>
      <c r="AJ14" s="91"/>
      <c r="AK14" s="91"/>
      <c r="AL14" s="91"/>
    </row>
    <row r="15" spans="1:41" ht="14.25" customHeight="1" x14ac:dyDescent="0.15">
      <c r="A15" s="213"/>
      <c r="B15" s="213"/>
      <c r="C15" s="214"/>
      <c r="D15" s="294"/>
      <c r="E15" s="284"/>
      <c r="F15" s="284"/>
      <c r="G15" s="284"/>
      <c r="H15" s="284"/>
      <c r="I15" s="285"/>
      <c r="J15" s="305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7"/>
      <c r="AJ15" s="91"/>
      <c r="AK15" s="91"/>
      <c r="AL15" s="91"/>
    </row>
    <row r="16" spans="1:41" ht="14.25" customHeight="1" x14ac:dyDescent="0.15">
      <c r="A16" s="213"/>
      <c r="B16" s="213"/>
      <c r="C16" s="214"/>
      <c r="D16" s="294"/>
      <c r="E16" s="284"/>
      <c r="F16" s="284"/>
      <c r="G16" s="284"/>
      <c r="H16" s="284"/>
      <c r="I16" s="285"/>
      <c r="J16" s="308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10"/>
      <c r="AJ16" s="91"/>
      <c r="AK16" s="91"/>
      <c r="AL16" s="91"/>
    </row>
    <row r="17" spans="1:38" ht="14.25" customHeight="1" x14ac:dyDescent="0.15">
      <c r="A17" s="213"/>
      <c r="B17" s="213"/>
      <c r="C17" s="214"/>
      <c r="D17" s="295"/>
      <c r="E17" s="200"/>
      <c r="F17" s="200"/>
      <c r="G17" s="200"/>
      <c r="H17" s="200"/>
      <c r="I17" s="287"/>
      <c r="J17" s="157" t="s">
        <v>88</v>
      </c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40" t="s">
        <v>47</v>
      </c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9"/>
      <c r="AJ17" s="91"/>
      <c r="AK17" s="91"/>
      <c r="AL17" s="91"/>
    </row>
    <row r="18" spans="1:38" ht="14.25" customHeight="1" x14ac:dyDescent="0.15">
      <c r="A18" s="213"/>
      <c r="B18" s="213"/>
      <c r="C18" s="240"/>
      <c r="D18" s="291" t="s">
        <v>61</v>
      </c>
      <c r="E18" s="292"/>
      <c r="F18" s="292"/>
      <c r="G18" s="292"/>
      <c r="H18" s="292"/>
      <c r="I18" s="293"/>
      <c r="J18" s="313"/>
      <c r="K18" s="314"/>
      <c r="L18" s="314"/>
      <c r="M18" s="314"/>
      <c r="N18" s="314"/>
      <c r="O18" s="314"/>
      <c r="P18" s="314"/>
      <c r="Q18" s="314"/>
      <c r="R18" s="314"/>
      <c r="S18" s="314"/>
      <c r="T18" s="315"/>
      <c r="U18" s="312" t="s">
        <v>62</v>
      </c>
      <c r="V18" s="292"/>
      <c r="W18" s="292"/>
      <c r="X18" s="293"/>
      <c r="Y18" s="313"/>
      <c r="Z18" s="314"/>
      <c r="AA18" s="314"/>
      <c r="AB18" s="314"/>
      <c r="AC18" s="314"/>
      <c r="AD18" s="314"/>
      <c r="AE18" s="314"/>
      <c r="AF18" s="314"/>
      <c r="AG18" s="314"/>
      <c r="AH18" s="314"/>
      <c r="AI18" s="316"/>
      <c r="AJ18" s="91"/>
      <c r="AK18" s="91"/>
      <c r="AL18" s="91"/>
    </row>
    <row r="19" spans="1:38" ht="14.25" customHeight="1" x14ac:dyDescent="0.15">
      <c r="A19" s="213"/>
      <c r="B19" s="213"/>
      <c r="C19" s="240"/>
      <c r="D19" s="295"/>
      <c r="E19" s="200"/>
      <c r="F19" s="200"/>
      <c r="G19" s="200"/>
      <c r="H19" s="200"/>
      <c r="I19" s="287"/>
      <c r="J19" s="263"/>
      <c r="K19" s="229"/>
      <c r="L19" s="229"/>
      <c r="M19" s="229"/>
      <c r="N19" s="229"/>
      <c r="O19" s="229"/>
      <c r="P19" s="229"/>
      <c r="Q19" s="229"/>
      <c r="R19" s="229"/>
      <c r="S19" s="229"/>
      <c r="T19" s="267"/>
      <c r="U19" s="286"/>
      <c r="V19" s="200"/>
      <c r="W19" s="200"/>
      <c r="X19" s="287"/>
      <c r="Y19" s="263"/>
      <c r="Z19" s="229"/>
      <c r="AA19" s="229"/>
      <c r="AB19" s="229"/>
      <c r="AC19" s="229"/>
      <c r="AD19" s="229"/>
      <c r="AE19" s="229"/>
      <c r="AF19" s="229"/>
      <c r="AG19" s="229"/>
      <c r="AH19" s="229"/>
      <c r="AI19" s="317"/>
      <c r="AJ19" s="91"/>
      <c r="AK19" s="91"/>
      <c r="AL19" s="91"/>
    </row>
    <row r="20" spans="1:38" ht="14.25" customHeight="1" x14ac:dyDescent="0.15">
      <c r="A20" s="213"/>
      <c r="B20" s="213"/>
      <c r="C20" s="214"/>
      <c r="D20" s="291" t="s">
        <v>63</v>
      </c>
      <c r="E20" s="292"/>
      <c r="F20" s="292"/>
      <c r="G20" s="292"/>
      <c r="H20" s="292"/>
      <c r="I20" s="293"/>
      <c r="J20" s="296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8"/>
      <c r="AJ20" s="91"/>
      <c r="AK20" s="91"/>
      <c r="AL20" s="91"/>
    </row>
    <row r="21" spans="1:38" ht="14.25" customHeight="1" x14ac:dyDescent="0.15">
      <c r="A21" s="213"/>
      <c r="B21" s="213"/>
      <c r="C21" s="214"/>
      <c r="D21" s="294"/>
      <c r="E21" s="284"/>
      <c r="F21" s="284"/>
      <c r="G21" s="284"/>
      <c r="H21" s="284"/>
      <c r="I21" s="285"/>
      <c r="J21" s="299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1"/>
      <c r="AJ21" s="91"/>
      <c r="AK21" s="91"/>
      <c r="AL21" s="91"/>
    </row>
    <row r="22" spans="1:38" ht="14.25" customHeight="1" x14ac:dyDescent="0.15">
      <c r="A22" s="213"/>
      <c r="B22" s="213"/>
      <c r="C22" s="214"/>
      <c r="D22" s="295"/>
      <c r="E22" s="200"/>
      <c r="F22" s="200"/>
      <c r="G22" s="200"/>
      <c r="H22" s="200"/>
      <c r="I22" s="287"/>
      <c r="J22" s="302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4"/>
      <c r="AJ22" s="91"/>
      <c r="AK22" s="91"/>
      <c r="AL22" s="91"/>
    </row>
    <row r="23" spans="1:38" ht="14.25" customHeight="1" x14ac:dyDescent="0.15">
      <c r="A23" s="213"/>
      <c r="B23" s="213"/>
      <c r="C23" s="214"/>
      <c r="D23" s="291" t="s">
        <v>64</v>
      </c>
      <c r="E23" s="292"/>
      <c r="F23" s="292"/>
      <c r="G23" s="292"/>
      <c r="H23" s="292"/>
      <c r="I23" s="292"/>
      <c r="J23" s="100" t="s">
        <v>42</v>
      </c>
      <c r="K23" s="139" t="s">
        <v>43</v>
      </c>
      <c r="L23" s="156"/>
      <c r="M23" s="156"/>
      <c r="N23" s="156"/>
      <c r="O23" s="160" t="s">
        <v>41</v>
      </c>
      <c r="P23" s="156"/>
      <c r="Q23" s="156"/>
      <c r="R23" s="156"/>
      <c r="S23" s="156"/>
      <c r="T23" s="107" t="s">
        <v>44</v>
      </c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8"/>
      <c r="AJ23" s="91"/>
      <c r="AK23" s="91"/>
      <c r="AL23" s="91"/>
    </row>
    <row r="24" spans="1:38" ht="14.25" customHeight="1" x14ac:dyDescent="0.15">
      <c r="A24" s="213"/>
      <c r="B24" s="213"/>
      <c r="C24" s="214"/>
      <c r="D24" s="294"/>
      <c r="E24" s="284"/>
      <c r="F24" s="284"/>
      <c r="G24" s="284"/>
      <c r="H24" s="284"/>
      <c r="I24" s="284"/>
      <c r="J24" s="299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1"/>
      <c r="AJ24" s="91"/>
      <c r="AK24" s="91"/>
      <c r="AL24" s="91"/>
    </row>
    <row r="25" spans="1:38" ht="14.25" customHeight="1" x14ac:dyDescent="0.15">
      <c r="A25" s="213"/>
      <c r="B25" s="213"/>
      <c r="C25" s="214"/>
      <c r="D25" s="294"/>
      <c r="E25" s="284"/>
      <c r="F25" s="284"/>
      <c r="G25" s="284"/>
      <c r="H25" s="284"/>
      <c r="I25" s="284"/>
      <c r="J25" s="299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1"/>
      <c r="AJ25" s="91"/>
      <c r="AK25" s="91"/>
      <c r="AL25" s="91"/>
    </row>
    <row r="26" spans="1:38" ht="14.25" customHeight="1" x14ac:dyDescent="0.15">
      <c r="A26" s="213"/>
      <c r="B26" s="213"/>
      <c r="C26" s="214"/>
      <c r="D26" s="294"/>
      <c r="E26" s="284"/>
      <c r="F26" s="284"/>
      <c r="G26" s="284"/>
      <c r="H26" s="284"/>
      <c r="I26" s="284"/>
      <c r="J26" s="299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1"/>
      <c r="AJ26" s="91"/>
      <c r="AK26" s="91"/>
      <c r="AL26" s="91"/>
    </row>
    <row r="27" spans="1:38" ht="14.25" customHeight="1" x14ac:dyDescent="0.15">
      <c r="A27" s="213"/>
      <c r="B27" s="213"/>
      <c r="C27" s="214"/>
      <c r="D27" s="294"/>
      <c r="E27" s="284"/>
      <c r="F27" s="284"/>
      <c r="G27" s="284"/>
      <c r="H27" s="284"/>
      <c r="I27" s="284"/>
      <c r="J27" s="299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1"/>
      <c r="AJ27" s="91"/>
      <c r="AK27" s="91"/>
      <c r="AL27" s="91"/>
    </row>
    <row r="28" spans="1:38" ht="14.25" customHeight="1" x14ac:dyDescent="0.15">
      <c r="A28" s="213"/>
      <c r="B28" s="213"/>
      <c r="C28" s="214"/>
      <c r="D28" s="294"/>
      <c r="E28" s="284"/>
      <c r="F28" s="284"/>
      <c r="G28" s="284"/>
      <c r="H28" s="284"/>
      <c r="I28" s="284"/>
      <c r="J28" s="144" t="s">
        <v>88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45" t="s">
        <v>47</v>
      </c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2"/>
      <c r="AJ28" s="91"/>
      <c r="AK28" s="91"/>
      <c r="AL28" s="91"/>
    </row>
    <row r="29" spans="1:38" ht="14.25" customHeight="1" x14ac:dyDescent="0.15">
      <c r="A29" s="213"/>
      <c r="B29" s="213"/>
      <c r="C29" s="214"/>
      <c r="D29" s="294"/>
      <c r="E29" s="284"/>
      <c r="F29" s="284"/>
      <c r="G29" s="284"/>
      <c r="H29" s="284"/>
      <c r="I29" s="284"/>
      <c r="J29" s="163" t="s">
        <v>48</v>
      </c>
      <c r="K29" s="163"/>
      <c r="L29" s="164"/>
      <c r="M29" s="164"/>
      <c r="N29" s="164"/>
      <c r="O29" s="164"/>
      <c r="P29" s="164"/>
      <c r="Q29" s="165"/>
      <c r="R29" s="166"/>
      <c r="S29" s="326"/>
      <c r="T29" s="327"/>
      <c r="U29" s="327"/>
      <c r="V29" s="327"/>
      <c r="W29" s="328"/>
      <c r="X29" s="328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9"/>
      <c r="AJ29" s="91"/>
      <c r="AK29" s="91"/>
      <c r="AL29" s="91"/>
    </row>
    <row r="30" spans="1:38" ht="14.25" customHeight="1" x14ac:dyDescent="0.15">
      <c r="A30" s="213"/>
      <c r="B30" s="213"/>
      <c r="C30" s="214"/>
      <c r="D30" s="295"/>
      <c r="E30" s="200"/>
      <c r="F30" s="200"/>
      <c r="G30" s="200"/>
      <c r="H30" s="200"/>
      <c r="I30" s="200"/>
      <c r="J30" s="167" t="s">
        <v>49</v>
      </c>
      <c r="K30" s="167"/>
      <c r="L30" s="167"/>
      <c r="M30" s="167"/>
      <c r="N30" s="167"/>
      <c r="O30" s="167"/>
      <c r="P30" s="167"/>
      <c r="Q30" s="109"/>
      <c r="R30" s="168"/>
      <c r="S30" s="330"/>
      <c r="T30" s="330"/>
      <c r="U30" s="330"/>
      <c r="V30" s="330"/>
      <c r="W30" s="331" t="s">
        <v>183</v>
      </c>
      <c r="X30" s="331"/>
      <c r="Y30" s="331"/>
      <c r="Z30" s="330"/>
      <c r="AA30" s="330"/>
      <c r="AB30" s="330"/>
      <c r="AC30" s="330"/>
      <c r="AD30" s="330"/>
      <c r="AE30" s="330"/>
      <c r="AF30" s="330"/>
      <c r="AG30" s="331" t="s">
        <v>184</v>
      </c>
      <c r="AH30" s="331"/>
      <c r="AI30" s="332"/>
      <c r="AJ30" s="91"/>
      <c r="AK30" s="91"/>
      <c r="AL30" s="91"/>
    </row>
    <row r="31" spans="1:38" ht="14.25" customHeight="1" x14ac:dyDescent="0.15">
      <c r="A31" s="213"/>
      <c r="B31" s="213"/>
      <c r="C31" s="214"/>
      <c r="D31" s="291" t="s">
        <v>65</v>
      </c>
      <c r="E31" s="292"/>
      <c r="F31" s="292"/>
      <c r="G31" s="292"/>
      <c r="H31" s="292"/>
      <c r="I31" s="293"/>
      <c r="J31" s="318"/>
      <c r="K31" s="319"/>
      <c r="L31" s="319"/>
      <c r="M31" s="319"/>
      <c r="N31" s="319"/>
      <c r="O31" s="319"/>
      <c r="P31" s="319"/>
      <c r="Q31" s="319"/>
      <c r="R31" s="319"/>
      <c r="S31" s="319"/>
      <c r="T31" s="320"/>
      <c r="U31" s="283" t="s">
        <v>66</v>
      </c>
      <c r="V31" s="284"/>
      <c r="W31" s="284"/>
      <c r="X31" s="284"/>
      <c r="Y31" s="284"/>
      <c r="Z31" s="285"/>
      <c r="AA31" s="261"/>
      <c r="AB31" s="262"/>
      <c r="AC31" s="262"/>
      <c r="AD31" s="262"/>
      <c r="AE31" s="262"/>
      <c r="AF31" s="262"/>
      <c r="AG31" s="262"/>
      <c r="AH31" s="284" t="s">
        <v>79</v>
      </c>
      <c r="AI31" s="324"/>
      <c r="AJ31" s="91"/>
      <c r="AK31" s="91"/>
      <c r="AL31" s="91"/>
    </row>
    <row r="32" spans="1:38" ht="14.25" customHeight="1" x14ac:dyDescent="0.15">
      <c r="A32" s="213"/>
      <c r="B32" s="213"/>
      <c r="C32" s="214"/>
      <c r="D32" s="295"/>
      <c r="E32" s="200"/>
      <c r="F32" s="200"/>
      <c r="G32" s="200"/>
      <c r="H32" s="200"/>
      <c r="I32" s="287"/>
      <c r="J32" s="321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286"/>
      <c r="V32" s="200"/>
      <c r="W32" s="200"/>
      <c r="X32" s="200"/>
      <c r="Y32" s="200"/>
      <c r="Z32" s="287"/>
      <c r="AA32" s="263"/>
      <c r="AB32" s="229"/>
      <c r="AC32" s="229"/>
      <c r="AD32" s="229"/>
      <c r="AE32" s="229"/>
      <c r="AF32" s="229"/>
      <c r="AG32" s="229"/>
      <c r="AH32" s="200"/>
      <c r="AI32" s="325"/>
      <c r="AJ32" s="91"/>
      <c r="AK32" s="91"/>
      <c r="AL32" s="91"/>
    </row>
    <row r="33" spans="1:38" ht="14.25" customHeight="1" x14ac:dyDescent="0.15">
      <c r="A33" s="213"/>
      <c r="B33" s="213"/>
      <c r="C33" s="214"/>
      <c r="D33" s="291" t="s">
        <v>67</v>
      </c>
      <c r="E33" s="292"/>
      <c r="F33" s="292"/>
      <c r="G33" s="292"/>
      <c r="H33" s="292"/>
      <c r="I33" s="293"/>
      <c r="J33" s="333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5"/>
      <c r="AJ33" s="91"/>
      <c r="AK33" s="91"/>
      <c r="AL33" s="91"/>
    </row>
    <row r="34" spans="1:38" ht="14.25" customHeight="1" x14ac:dyDescent="0.15">
      <c r="A34" s="213"/>
      <c r="B34" s="213"/>
      <c r="C34" s="214"/>
      <c r="D34" s="294"/>
      <c r="E34" s="284"/>
      <c r="F34" s="284"/>
      <c r="G34" s="284"/>
      <c r="H34" s="284"/>
      <c r="I34" s="285"/>
      <c r="J34" s="305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7"/>
      <c r="AJ34" s="91"/>
      <c r="AK34" s="91"/>
      <c r="AL34" s="91"/>
    </row>
    <row r="35" spans="1:38" ht="14.25" customHeight="1" x14ac:dyDescent="0.15">
      <c r="A35" s="213"/>
      <c r="B35" s="213"/>
      <c r="C35" s="214"/>
      <c r="D35" s="338" t="s">
        <v>69</v>
      </c>
      <c r="E35" s="292"/>
      <c r="F35" s="292"/>
      <c r="G35" s="292"/>
      <c r="H35" s="292"/>
      <c r="I35" s="293"/>
      <c r="J35" s="354" t="s">
        <v>260</v>
      </c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6"/>
      <c r="AJ35" s="91"/>
      <c r="AK35" s="91"/>
      <c r="AL35" s="91"/>
    </row>
    <row r="36" spans="1:38" ht="14.25" customHeight="1" x14ac:dyDescent="0.15">
      <c r="A36" s="213"/>
      <c r="B36" s="213"/>
      <c r="C36" s="214"/>
      <c r="D36" s="294"/>
      <c r="E36" s="284"/>
      <c r="F36" s="284"/>
      <c r="G36" s="284"/>
      <c r="H36" s="284"/>
      <c r="I36" s="285"/>
      <c r="J36" s="357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8"/>
      <c r="AI36" s="359"/>
      <c r="AJ36" s="91"/>
      <c r="AK36" s="91"/>
      <c r="AL36" s="91"/>
    </row>
    <row r="37" spans="1:38" ht="14.25" customHeight="1" x14ac:dyDescent="0.15">
      <c r="A37" s="213"/>
      <c r="B37" s="213"/>
      <c r="C37" s="214"/>
      <c r="D37" s="294"/>
      <c r="E37" s="284"/>
      <c r="F37" s="284"/>
      <c r="G37" s="284"/>
      <c r="H37" s="284"/>
      <c r="I37" s="285"/>
      <c r="J37" s="357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/>
      <c r="AC37" s="358"/>
      <c r="AD37" s="358"/>
      <c r="AE37" s="358"/>
      <c r="AF37" s="358"/>
      <c r="AG37" s="358"/>
      <c r="AH37" s="358"/>
      <c r="AI37" s="359"/>
      <c r="AJ37" s="91"/>
      <c r="AK37" s="91"/>
      <c r="AL37" s="91"/>
    </row>
    <row r="38" spans="1:38" ht="14.25" customHeight="1" x14ac:dyDescent="0.15">
      <c r="A38" s="213"/>
      <c r="B38" s="213"/>
      <c r="C38" s="214"/>
      <c r="D38" s="294"/>
      <c r="E38" s="284"/>
      <c r="F38" s="284"/>
      <c r="G38" s="284"/>
      <c r="H38" s="284"/>
      <c r="I38" s="285"/>
      <c r="J38" s="357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  <c r="AA38" s="358"/>
      <c r="AB38" s="358"/>
      <c r="AC38" s="358"/>
      <c r="AD38" s="358"/>
      <c r="AE38" s="358"/>
      <c r="AF38" s="358"/>
      <c r="AG38" s="358"/>
      <c r="AH38" s="358"/>
      <c r="AI38" s="359"/>
      <c r="AJ38" s="91"/>
      <c r="AK38" s="91"/>
      <c r="AL38" s="91"/>
    </row>
    <row r="39" spans="1:38" ht="14.25" customHeight="1" x14ac:dyDescent="0.15">
      <c r="A39" s="213"/>
      <c r="B39" s="213"/>
      <c r="C39" s="214"/>
      <c r="D39" s="294"/>
      <c r="E39" s="284"/>
      <c r="F39" s="284"/>
      <c r="G39" s="284"/>
      <c r="H39" s="284"/>
      <c r="I39" s="285"/>
      <c r="J39" s="360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2"/>
      <c r="AJ39" s="91"/>
      <c r="AK39" s="91"/>
      <c r="AL39" s="91"/>
    </row>
    <row r="40" spans="1:38" ht="14.25" customHeight="1" x14ac:dyDescent="0.15">
      <c r="A40" s="213"/>
      <c r="B40" s="213"/>
      <c r="C40" s="214"/>
      <c r="D40" s="295"/>
      <c r="E40" s="200"/>
      <c r="F40" s="200"/>
      <c r="G40" s="200"/>
      <c r="H40" s="200"/>
      <c r="I40" s="287"/>
      <c r="J40" s="346" t="s">
        <v>50</v>
      </c>
      <c r="K40" s="347"/>
      <c r="L40" s="347"/>
      <c r="M40" s="347"/>
      <c r="N40" s="347"/>
      <c r="O40" s="347"/>
      <c r="P40" s="347"/>
      <c r="Q40" s="347"/>
      <c r="R40" s="347"/>
      <c r="S40" s="347"/>
      <c r="T40" s="348"/>
      <c r="U40" s="348"/>
      <c r="V40" s="348"/>
      <c r="W40" s="110" t="s">
        <v>30</v>
      </c>
      <c r="X40" s="346" t="s">
        <v>51</v>
      </c>
      <c r="Y40" s="347"/>
      <c r="Z40" s="347"/>
      <c r="AA40" s="347"/>
      <c r="AB40" s="347"/>
      <c r="AC40" s="347"/>
      <c r="AD40" s="347"/>
      <c r="AE40" s="347"/>
      <c r="AF40" s="348"/>
      <c r="AG40" s="348"/>
      <c r="AH40" s="348"/>
      <c r="AI40" s="349"/>
      <c r="AJ40" s="91"/>
      <c r="AK40" s="91"/>
      <c r="AL40" s="91"/>
    </row>
    <row r="41" spans="1:38" ht="14.25" customHeight="1" x14ac:dyDescent="0.15">
      <c r="A41" s="213"/>
      <c r="B41" s="213"/>
      <c r="C41" s="214"/>
      <c r="D41" s="338" t="s">
        <v>190</v>
      </c>
      <c r="E41" s="339"/>
      <c r="F41" s="339"/>
      <c r="G41" s="339"/>
      <c r="H41" s="339"/>
      <c r="I41" s="340"/>
      <c r="J41" s="221" t="s">
        <v>188</v>
      </c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4"/>
      <c r="AJ41" s="91"/>
      <c r="AK41" s="91"/>
      <c r="AL41" s="91"/>
    </row>
    <row r="42" spans="1:38" ht="72" customHeight="1" x14ac:dyDescent="0.15">
      <c r="A42" s="213"/>
      <c r="B42" s="213"/>
      <c r="C42" s="214"/>
      <c r="D42" s="350"/>
      <c r="E42" s="351"/>
      <c r="F42" s="351"/>
      <c r="G42" s="351"/>
      <c r="H42" s="351"/>
      <c r="I42" s="352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7"/>
      <c r="AJ42" s="91"/>
      <c r="AK42" s="91"/>
      <c r="AL42" s="91"/>
    </row>
    <row r="43" spans="1:38" ht="14.25" customHeight="1" x14ac:dyDescent="0.15">
      <c r="A43" s="213"/>
      <c r="B43" s="213"/>
      <c r="C43" s="214"/>
      <c r="D43" s="338" t="s">
        <v>70</v>
      </c>
      <c r="E43" s="339"/>
      <c r="F43" s="339"/>
      <c r="G43" s="339"/>
      <c r="H43" s="339"/>
      <c r="I43" s="340"/>
      <c r="J43" s="111" t="s">
        <v>52</v>
      </c>
      <c r="K43" s="100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228"/>
      <c r="W43" s="228"/>
      <c r="X43" s="228"/>
      <c r="Y43" s="228"/>
      <c r="Z43" s="101" t="s">
        <v>30</v>
      </c>
      <c r="AA43" s="228"/>
      <c r="AB43" s="228"/>
      <c r="AC43" s="101" t="s">
        <v>31</v>
      </c>
      <c r="AD43" s="107"/>
      <c r="AE43" s="107"/>
      <c r="AF43" s="107"/>
      <c r="AG43" s="107"/>
      <c r="AH43" s="107"/>
      <c r="AI43" s="108"/>
      <c r="AJ43" s="91"/>
      <c r="AK43" s="91"/>
      <c r="AL43" s="91"/>
    </row>
    <row r="44" spans="1:38" ht="14.25" customHeight="1" x14ac:dyDescent="0.15">
      <c r="A44" s="213"/>
      <c r="B44" s="213"/>
      <c r="C44" s="214"/>
      <c r="D44" s="341"/>
      <c r="E44" s="342"/>
      <c r="F44" s="342"/>
      <c r="G44" s="342"/>
      <c r="H44" s="342"/>
      <c r="I44" s="343"/>
      <c r="J44" s="112" t="s">
        <v>53</v>
      </c>
      <c r="K44" s="96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229"/>
      <c r="W44" s="229"/>
      <c r="X44" s="229"/>
      <c r="Y44" s="229"/>
      <c r="Z44" s="113" t="s">
        <v>30</v>
      </c>
      <c r="AA44" s="229"/>
      <c r="AB44" s="229"/>
      <c r="AC44" s="113" t="s">
        <v>31</v>
      </c>
      <c r="AD44" s="97"/>
      <c r="AE44" s="97"/>
      <c r="AF44" s="97"/>
      <c r="AG44" s="97"/>
      <c r="AH44" s="97"/>
      <c r="AI44" s="99"/>
      <c r="AJ44" s="91"/>
      <c r="AK44" s="91"/>
      <c r="AL44" s="91"/>
    </row>
    <row r="45" spans="1:38" ht="14.25" customHeight="1" x14ac:dyDescent="0.15">
      <c r="A45" s="213"/>
      <c r="B45" s="213"/>
      <c r="C45" s="214"/>
      <c r="D45" s="341"/>
      <c r="E45" s="342"/>
      <c r="F45" s="342"/>
      <c r="G45" s="342"/>
      <c r="H45" s="342"/>
      <c r="I45" s="342"/>
      <c r="J45" s="354" t="s">
        <v>261</v>
      </c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6"/>
      <c r="AJ45" s="91"/>
      <c r="AK45" s="91"/>
      <c r="AL45" s="91"/>
    </row>
    <row r="46" spans="1:38" ht="14.25" customHeight="1" x14ac:dyDescent="0.15">
      <c r="A46" s="213"/>
      <c r="B46" s="213"/>
      <c r="C46" s="214"/>
      <c r="D46" s="341"/>
      <c r="E46" s="342"/>
      <c r="F46" s="342"/>
      <c r="G46" s="342"/>
      <c r="H46" s="342"/>
      <c r="I46" s="342"/>
      <c r="J46" s="357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  <c r="AA46" s="358"/>
      <c r="AB46" s="358"/>
      <c r="AC46" s="358"/>
      <c r="AD46" s="358"/>
      <c r="AE46" s="358"/>
      <c r="AF46" s="358"/>
      <c r="AG46" s="358"/>
      <c r="AH46" s="358"/>
      <c r="AI46" s="359"/>
      <c r="AJ46" s="91"/>
      <c r="AK46" s="91"/>
      <c r="AL46" s="91"/>
    </row>
    <row r="47" spans="1:38" ht="14.25" customHeight="1" x14ac:dyDescent="0.15">
      <c r="A47" s="213"/>
      <c r="B47" s="213"/>
      <c r="C47" s="214"/>
      <c r="D47" s="341"/>
      <c r="E47" s="342"/>
      <c r="F47" s="342"/>
      <c r="G47" s="342"/>
      <c r="H47" s="342"/>
      <c r="I47" s="342"/>
      <c r="J47" s="357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/>
      <c r="AB47" s="358"/>
      <c r="AC47" s="358"/>
      <c r="AD47" s="358"/>
      <c r="AE47" s="358"/>
      <c r="AF47" s="358"/>
      <c r="AG47" s="358"/>
      <c r="AH47" s="358"/>
      <c r="AI47" s="359"/>
      <c r="AJ47" s="91"/>
      <c r="AK47" s="91"/>
      <c r="AL47" s="91"/>
    </row>
    <row r="48" spans="1:38" ht="14.25" customHeight="1" x14ac:dyDescent="0.15">
      <c r="A48" s="213"/>
      <c r="B48" s="213"/>
      <c r="C48" s="240"/>
      <c r="D48" s="341"/>
      <c r="E48" s="342"/>
      <c r="F48" s="342"/>
      <c r="G48" s="342"/>
      <c r="H48" s="342"/>
      <c r="I48" s="342"/>
      <c r="J48" s="357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  <c r="AA48" s="358"/>
      <c r="AB48" s="358"/>
      <c r="AC48" s="358"/>
      <c r="AD48" s="358"/>
      <c r="AE48" s="358"/>
      <c r="AF48" s="358"/>
      <c r="AG48" s="358"/>
      <c r="AH48" s="358"/>
      <c r="AI48" s="359"/>
      <c r="AJ48" s="91"/>
      <c r="AK48" s="91"/>
      <c r="AL48" s="91"/>
    </row>
    <row r="49" spans="1:46" ht="14.25" customHeight="1" thickBot="1" x14ac:dyDescent="0.2">
      <c r="A49" s="213"/>
      <c r="B49" s="213"/>
      <c r="C49" s="214"/>
      <c r="D49" s="344"/>
      <c r="E49" s="345"/>
      <c r="F49" s="345"/>
      <c r="G49" s="345"/>
      <c r="H49" s="345"/>
      <c r="I49" s="345"/>
      <c r="J49" s="363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364"/>
      <c r="AC49" s="364"/>
      <c r="AD49" s="364"/>
      <c r="AE49" s="364"/>
      <c r="AF49" s="364"/>
      <c r="AG49" s="364"/>
      <c r="AH49" s="364"/>
      <c r="AI49" s="365"/>
      <c r="AJ49" s="91"/>
      <c r="AK49" s="91"/>
      <c r="AL49" s="91"/>
    </row>
    <row r="50" spans="1:46" ht="99" customHeight="1" x14ac:dyDescent="0.15">
      <c r="A50" s="213"/>
      <c r="B50" s="213"/>
      <c r="C50" s="240"/>
      <c r="D50" s="241" t="s">
        <v>71</v>
      </c>
      <c r="E50" s="242"/>
      <c r="F50" s="242"/>
      <c r="G50" s="242"/>
      <c r="H50" s="242"/>
      <c r="I50" s="243"/>
      <c r="J50" s="244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6"/>
      <c r="AJ50" s="91"/>
      <c r="AK50" s="91"/>
      <c r="AL50" s="91"/>
    </row>
    <row r="51" spans="1:46" ht="99" customHeight="1" x14ac:dyDescent="0.15">
      <c r="A51" s="213"/>
      <c r="B51" s="213"/>
      <c r="C51" s="240"/>
      <c r="D51" s="230" t="s">
        <v>72</v>
      </c>
      <c r="E51" s="216"/>
      <c r="F51" s="216"/>
      <c r="G51" s="216"/>
      <c r="H51" s="216"/>
      <c r="I51" s="217"/>
      <c r="J51" s="231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3"/>
      <c r="AJ51" s="91"/>
      <c r="AK51" s="91"/>
      <c r="AL51" s="91"/>
    </row>
    <row r="52" spans="1:46" ht="28.5" customHeight="1" x14ac:dyDescent="0.15">
      <c r="A52" s="234"/>
      <c r="B52" s="234"/>
      <c r="C52" s="235"/>
      <c r="D52" s="236" t="s">
        <v>73</v>
      </c>
      <c r="E52" s="237"/>
      <c r="F52" s="237"/>
      <c r="G52" s="237"/>
      <c r="H52" s="237"/>
      <c r="I52" s="237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9"/>
    </row>
    <row r="53" spans="1:46" ht="28.5" customHeight="1" x14ac:dyDescent="0.15">
      <c r="A53" s="234"/>
      <c r="B53" s="234"/>
      <c r="C53" s="235"/>
      <c r="D53" s="236" t="s">
        <v>74</v>
      </c>
      <c r="E53" s="237"/>
      <c r="F53" s="237"/>
      <c r="G53" s="237"/>
      <c r="H53" s="237"/>
      <c r="I53" s="237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9"/>
    </row>
    <row r="54" spans="1:46" ht="15" customHeight="1" x14ac:dyDescent="0.15">
      <c r="A54" s="213"/>
      <c r="B54" s="213"/>
      <c r="C54" s="214"/>
      <c r="D54" s="338" t="s">
        <v>75</v>
      </c>
      <c r="E54" s="339"/>
      <c r="F54" s="339"/>
      <c r="G54" s="339"/>
      <c r="H54" s="339"/>
      <c r="I54" s="340"/>
      <c r="J54" s="366" t="s">
        <v>76</v>
      </c>
      <c r="K54" s="215" t="s">
        <v>77</v>
      </c>
      <c r="L54" s="216"/>
      <c r="M54" s="216"/>
      <c r="N54" s="216"/>
      <c r="O54" s="216"/>
      <c r="P54" s="217"/>
      <c r="Q54" s="221" t="s">
        <v>256</v>
      </c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3"/>
      <c r="AE54" s="223"/>
      <c r="AF54" s="223"/>
      <c r="AG54" s="223"/>
      <c r="AH54" s="223"/>
      <c r="AI54" s="224"/>
      <c r="AJ54" s="91"/>
      <c r="AK54" s="91"/>
      <c r="AL54" s="91"/>
      <c r="AT54" s="114"/>
    </row>
    <row r="55" spans="1:46" ht="41.25" customHeight="1" x14ac:dyDescent="0.15">
      <c r="A55" s="115"/>
      <c r="B55" s="115"/>
      <c r="C55" s="116"/>
      <c r="D55" s="341"/>
      <c r="E55" s="342"/>
      <c r="F55" s="342"/>
      <c r="G55" s="342"/>
      <c r="H55" s="342"/>
      <c r="I55" s="343"/>
      <c r="J55" s="367"/>
      <c r="K55" s="218"/>
      <c r="L55" s="219"/>
      <c r="M55" s="219"/>
      <c r="N55" s="219"/>
      <c r="O55" s="219"/>
      <c r="P55" s="220"/>
      <c r="Q55" s="225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7"/>
      <c r="AT55" s="89"/>
    </row>
    <row r="56" spans="1:46" ht="14.25" customHeight="1" x14ac:dyDescent="0.15">
      <c r="A56" s="213"/>
      <c r="B56" s="213"/>
      <c r="C56" s="214"/>
      <c r="D56" s="341"/>
      <c r="E56" s="342"/>
      <c r="F56" s="342"/>
      <c r="G56" s="342"/>
      <c r="H56" s="342"/>
      <c r="I56" s="343"/>
      <c r="J56" s="367"/>
      <c r="K56" s="215" t="s">
        <v>192</v>
      </c>
      <c r="L56" s="216"/>
      <c r="M56" s="216"/>
      <c r="N56" s="216"/>
      <c r="O56" s="216"/>
      <c r="P56" s="217"/>
      <c r="Q56" s="221" t="s">
        <v>189</v>
      </c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3"/>
      <c r="AE56" s="223"/>
      <c r="AF56" s="223"/>
      <c r="AG56" s="223"/>
      <c r="AH56" s="223"/>
      <c r="AI56" s="224"/>
      <c r="AJ56" s="91"/>
      <c r="AK56" s="91"/>
      <c r="AL56" s="91"/>
      <c r="AT56" s="114"/>
    </row>
    <row r="57" spans="1:46" ht="41.25" customHeight="1" x14ac:dyDescent="0.15">
      <c r="A57" s="115"/>
      <c r="B57" s="115"/>
      <c r="C57" s="116"/>
      <c r="D57" s="341"/>
      <c r="E57" s="342"/>
      <c r="F57" s="342"/>
      <c r="G57" s="342"/>
      <c r="H57" s="342"/>
      <c r="I57" s="343"/>
      <c r="J57" s="368"/>
      <c r="K57" s="218"/>
      <c r="L57" s="219"/>
      <c r="M57" s="219"/>
      <c r="N57" s="219"/>
      <c r="O57" s="219"/>
      <c r="P57" s="220"/>
      <c r="Q57" s="225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7"/>
      <c r="AT57" s="89"/>
    </row>
    <row r="58" spans="1:46" ht="14.25" customHeight="1" x14ac:dyDescent="0.15">
      <c r="A58" s="213"/>
      <c r="B58" s="213"/>
      <c r="C58" s="214"/>
      <c r="D58" s="341"/>
      <c r="E58" s="342"/>
      <c r="F58" s="342"/>
      <c r="G58" s="342"/>
      <c r="H58" s="342"/>
      <c r="I58" s="343"/>
      <c r="J58" s="215" t="s">
        <v>78</v>
      </c>
      <c r="K58" s="216"/>
      <c r="L58" s="216"/>
      <c r="M58" s="216"/>
      <c r="N58" s="216"/>
      <c r="O58" s="216"/>
      <c r="P58" s="217"/>
      <c r="Q58" s="221" t="s">
        <v>255</v>
      </c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3"/>
      <c r="AE58" s="223"/>
      <c r="AF58" s="223"/>
      <c r="AG58" s="223"/>
      <c r="AH58" s="223"/>
      <c r="AI58" s="224"/>
      <c r="AJ58" s="91"/>
      <c r="AK58" s="91"/>
      <c r="AL58" s="91"/>
    </row>
    <row r="59" spans="1:46" ht="41.25" customHeight="1" thickBot="1" x14ac:dyDescent="0.2">
      <c r="A59" s="115"/>
      <c r="B59" s="115"/>
      <c r="C59" s="116"/>
      <c r="D59" s="344"/>
      <c r="E59" s="345"/>
      <c r="F59" s="345"/>
      <c r="G59" s="345"/>
      <c r="H59" s="345"/>
      <c r="I59" s="375"/>
      <c r="J59" s="369"/>
      <c r="K59" s="370"/>
      <c r="L59" s="370"/>
      <c r="M59" s="370"/>
      <c r="N59" s="370"/>
      <c r="O59" s="370"/>
      <c r="P59" s="371"/>
      <c r="Q59" s="372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4"/>
    </row>
    <row r="60" spans="1:46" s="91" customFormat="1" ht="14.25" customHeight="1" thickBot="1" x14ac:dyDescent="0.2"/>
    <row r="61" spans="1:46" s="91" customFormat="1" ht="14.25" customHeight="1" thickTop="1" x14ac:dyDescent="0.15">
      <c r="D61" s="208" t="s">
        <v>247</v>
      </c>
      <c r="E61" s="209"/>
      <c r="F61" s="209"/>
      <c r="G61" s="209"/>
      <c r="H61" s="204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6"/>
    </row>
    <row r="62" spans="1:46" s="91" customFormat="1" ht="14.25" customHeight="1" thickBot="1" x14ac:dyDescent="0.2">
      <c r="D62" s="202" t="s">
        <v>248</v>
      </c>
      <c r="E62" s="203"/>
      <c r="F62" s="203"/>
      <c r="G62" s="203"/>
      <c r="H62" s="210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2"/>
      <c r="W62" s="148" t="s">
        <v>88</v>
      </c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70"/>
    </row>
    <row r="63" spans="1:46" s="91" customFormat="1" ht="14.25" customHeight="1" thickTop="1" x14ac:dyDescent="0.15">
      <c r="D63" s="142"/>
      <c r="E63" s="142"/>
      <c r="F63" s="142"/>
      <c r="G63" s="142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</row>
    <row r="64" spans="1:46" s="91" customFormat="1" ht="14.25" customHeight="1" x14ac:dyDescent="0.15">
      <c r="D64" s="198" t="s">
        <v>194</v>
      </c>
      <c r="E64" s="198"/>
      <c r="F64" s="198"/>
      <c r="G64" s="198"/>
    </row>
    <row r="65" spans="1:38" s="91" customFormat="1" ht="14.25" customHeight="1" x14ac:dyDescent="0.15">
      <c r="B65" s="118"/>
      <c r="C65" s="207" t="s">
        <v>249</v>
      </c>
      <c r="D65" s="207"/>
      <c r="E65" s="201" t="s">
        <v>250</v>
      </c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118"/>
      <c r="AL65" s="118"/>
    </row>
    <row r="66" spans="1:38" s="91" customFormat="1" ht="14.25" customHeight="1" x14ac:dyDescent="0.15">
      <c r="A66" s="118"/>
      <c r="B66" s="118"/>
      <c r="C66" s="118"/>
      <c r="D66" s="118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118"/>
      <c r="AL66" s="118"/>
    </row>
    <row r="67" spans="1:38" s="91" customFormat="1" ht="14.25" customHeight="1" x14ac:dyDescent="0.15">
      <c r="C67" s="207" t="s">
        <v>251</v>
      </c>
      <c r="D67" s="207"/>
      <c r="E67" s="201" t="s">
        <v>252</v>
      </c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</row>
    <row r="68" spans="1:38" s="91" customFormat="1" ht="14.25" customHeight="1" x14ac:dyDescent="0.15">
      <c r="C68" s="118"/>
      <c r="D68" s="118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</row>
    <row r="69" spans="1:38" s="91" customFormat="1" ht="14.25" customHeight="1" x14ac:dyDescent="0.15">
      <c r="C69" s="207" t="s">
        <v>253</v>
      </c>
      <c r="D69" s="207"/>
      <c r="E69" s="201" t="s">
        <v>254</v>
      </c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</row>
    <row r="70" spans="1:38" s="91" customFormat="1" ht="14.25" customHeight="1" x14ac:dyDescent="0.15">
      <c r="C70" s="118"/>
      <c r="D70" s="118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</row>
    <row r="71" spans="1:38" s="119" customFormat="1" ht="14.25" customHeight="1" x14ac:dyDescent="0.15">
      <c r="C71" s="199" t="s">
        <v>195</v>
      </c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200" t="str">
        <f>CONCATENATE(J11,"　",P11)</f>
        <v>　</v>
      </c>
      <c r="V71" s="200"/>
      <c r="W71" s="200"/>
      <c r="X71" s="200"/>
      <c r="Y71" s="200"/>
      <c r="Z71" s="200"/>
      <c r="AA71" s="200"/>
      <c r="AB71" s="199" t="s">
        <v>197</v>
      </c>
      <c r="AC71" s="199"/>
      <c r="AD71" s="199"/>
      <c r="AE71" s="199"/>
      <c r="AF71" s="199"/>
      <c r="AG71" s="199"/>
      <c r="AH71" s="199"/>
      <c r="AI71" s="199"/>
      <c r="AJ71" s="199"/>
    </row>
    <row r="72" spans="1:38" s="91" customFormat="1" ht="14.25" customHeight="1" x14ac:dyDescent="0.15">
      <c r="C72" s="201" t="s">
        <v>196</v>
      </c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</row>
    <row r="73" spans="1:38" s="91" customFormat="1" ht="14.25" customHeight="1" x14ac:dyDescent="0.15"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</row>
    <row r="74" spans="1:38" s="91" customFormat="1" ht="14.25" customHeight="1" x14ac:dyDescent="0.15"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</row>
    <row r="75" spans="1:38" s="91" customFormat="1" ht="14.25" customHeight="1" x14ac:dyDescent="0.15"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</row>
    <row r="76" spans="1:38" s="91" customFormat="1" ht="14.25" customHeight="1" thickBot="1" x14ac:dyDescent="0.2"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</row>
    <row r="77" spans="1:38" s="120" customFormat="1" ht="14.25" customHeight="1" x14ac:dyDescent="0.15">
      <c r="L77" s="172" t="s">
        <v>198</v>
      </c>
      <c r="M77" s="173"/>
      <c r="N77" s="173"/>
      <c r="O77" s="173"/>
      <c r="P77" s="174"/>
      <c r="Q77" s="196" t="str">
        <f>IF(J20=0,"",J20)</f>
        <v/>
      </c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7"/>
    </row>
    <row r="78" spans="1:38" s="120" customFormat="1" ht="14.25" customHeight="1" thickBot="1" x14ac:dyDescent="0.2">
      <c r="L78" s="175" t="s">
        <v>199</v>
      </c>
      <c r="M78" s="176"/>
      <c r="N78" s="176"/>
      <c r="O78" s="176"/>
      <c r="P78" s="177"/>
      <c r="Q78" s="193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5"/>
    </row>
    <row r="79" spans="1:38" ht="14.25" customHeight="1" x14ac:dyDescent="0.15"/>
    <row r="80" spans="1:38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</sheetData>
  <mergeCells count="135">
    <mergeCell ref="Y5:AI5"/>
    <mergeCell ref="J35:AI39"/>
    <mergeCell ref="J45:AI49"/>
    <mergeCell ref="A53:C53"/>
    <mergeCell ref="D53:I53"/>
    <mergeCell ref="J53:AI53"/>
    <mergeCell ref="Q55:AI55"/>
    <mergeCell ref="A58:C58"/>
    <mergeCell ref="Q58:AC58"/>
    <mergeCell ref="AD58:AI58"/>
    <mergeCell ref="J54:J57"/>
    <mergeCell ref="J58:P59"/>
    <mergeCell ref="Q59:AI59"/>
    <mergeCell ref="A54:C54"/>
    <mergeCell ref="Q54:AC54"/>
    <mergeCell ref="AD54:AI54"/>
    <mergeCell ref="D54:I59"/>
    <mergeCell ref="K54:P55"/>
    <mergeCell ref="A46:C46"/>
    <mergeCell ref="A47:C47"/>
    <mergeCell ref="A45:C45"/>
    <mergeCell ref="AA44:AB44"/>
    <mergeCell ref="V44:W44"/>
    <mergeCell ref="V43:W43"/>
    <mergeCell ref="A33:C34"/>
    <mergeCell ref="D33:I34"/>
    <mergeCell ref="J33:AI34"/>
    <mergeCell ref="A35:C35"/>
    <mergeCell ref="A43:C43"/>
    <mergeCell ref="A44:C44"/>
    <mergeCell ref="D43:I49"/>
    <mergeCell ref="A40:C40"/>
    <mergeCell ref="J40:S40"/>
    <mergeCell ref="X40:AE40"/>
    <mergeCell ref="AF40:AI40"/>
    <mergeCell ref="A42:C42"/>
    <mergeCell ref="J42:AI42"/>
    <mergeCell ref="T40:V40"/>
    <mergeCell ref="D35:I40"/>
    <mergeCell ref="A39:C39"/>
    <mergeCell ref="A36:C36"/>
    <mergeCell ref="A37:C37"/>
    <mergeCell ref="A38:C38"/>
    <mergeCell ref="A41:C41"/>
    <mergeCell ref="D41:I42"/>
    <mergeCell ref="J41:W41"/>
    <mergeCell ref="X41:AI41"/>
    <mergeCell ref="A31:C32"/>
    <mergeCell ref="D31:I32"/>
    <mergeCell ref="J31:T32"/>
    <mergeCell ref="U31:Z32"/>
    <mergeCell ref="AA31:AG32"/>
    <mergeCell ref="AH31:AI32"/>
    <mergeCell ref="A23:C30"/>
    <mergeCell ref="D23:I30"/>
    <mergeCell ref="J24:AI27"/>
    <mergeCell ref="S29:AI29"/>
    <mergeCell ref="S30:V30"/>
    <mergeCell ref="AG30:AI30"/>
    <mergeCell ref="Z30:AF30"/>
    <mergeCell ref="W30:Y30"/>
    <mergeCell ref="Z8:AA9"/>
    <mergeCell ref="A20:C22"/>
    <mergeCell ref="D20:I22"/>
    <mergeCell ref="J20:AI22"/>
    <mergeCell ref="A14:C17"/>
    <mergeCell ref="J15:AI16"/>
    <mergeCell ref="AG12:AH12"/>
    <mergeCell ref="D14:I17"/>
    <mergeCell ref="A18:C19"/>
    <mergeCell ref="D18:I19"/>
    <mergeCell ref="U18:X19"/>
    <mergeCell ref="J18:T19"/>
    <mergeCell ref="Y18:AI19"/>
    <mergeCell ref="V11:X13"/>
    <mergeCell ref="AI1:AK2"/>
    <mergeCell ref="H3:AG4"/>
    <mergeCell ref="A6:C6"/>
    <mergeCell ref="D6:I6"/>
    <mergeCell ref="J6:O6"/>
    <mergeCell ref="P6:U6"/>
    <mergeCell ref="A11:C13"/>
    <mergeCell ref="D11:I13"/>
    <mergeCell ref="J11:O13"/>
    <mergeCell ref="P11:U13"/>
    <mergeCell ref="AD12:AE12"/>
    <mergeCell ref="Z12:AB12"/>
    <mergeCell ref="AC8:AD9"/>
    <mergeCell ref="AF8:AG9"/>
    <mergeCell ref="A10:C10"/>
    <mergeCell ref="D10:I10"/>
    <mergeCell ref="J10:O10"/>
    <mergeCell ref="P10:U10"/>
    <mergeCell ref="V6:X10"/>
    <mergeCell ref="A7:C9"/>
    <mergeCell ref="D7:I9"/>
    <mergeCell ref="J7:O9"/>
    <mergeCell ref="P7:U9"/>
    <mergeCell ref="Y7:AA7"/>
    <mergeCell ref="A56:C56"/>
    <mergeCell ref="K56:P57"/>
    <mergeCell ref="Q56:AC56"/>
    <mergeCell ref="AD56:AI56"/>
    <mergeCell ref="Q57:AI57"/>
    <mergeCell ref="X43:Y43"/>
    <mergeCell ref="X44:Y44"/>
    <mergeCell ref="AA43:AB43"/>
    <mergeCell ref="D51:I51"/>
    <mergeCell ref="J51:AI51"/>
    <mergeCell ref="A52:C52"/>
    <mergeCell ref="D52:I52"/>
    <mergeCell ref="J52:AI52"/>
    <mergeCell ref="A50:C50"/>
    <mergeCell ref="D50:I50"/>
    <mergeCell ref="J50:AI50"/>
    <mergeCell ref="A51:C51"/>
    <mergeCell ref="A48:C48"/>
    <mergeCell ref="A49:C49"/>
    <mergeCell ref="Q78:AJ78"/>
    <mergeCell ref="Q77:AJ77"/>
    <mergeCell ref="D64:G64"/>
    <mergeCell ref="C71:T71"/>
    <mergeCell ref="AB71:AJ71"/>
    <mergeCell ref="U71:AA71"/>
    <mergeCell ref="C72:AJ75"/>
    <mergeCell ref="D62:G62"/>
    <mergeCell ref="H61:AI61"/>
    <mergeCell ref="C65:D65"/>
    <mergeCell ref="E65:AJ66"/>
    <mergeCell ref="C67:D67"/>
    <mergeCell ref="E67:AJ68"/>
    <mergeCell ref="C69:D69"/>
    <mergeCell ref="E69:AJ70"/>
    <mergeCell ref="D61:G61"/>
    <mergeCell ref="H62:V62"/>
  </mergeCells>
  <phoneticPr fontId="3"/>
  <conditionalFormatting sqref="J7 P7 J11 P11 Y7 Z8 AC8 AF8 AG12">
    <cfRule type="cellIs" dxfId="41" priority="70" operator="equal">
      <formula>""</formula>
    </cfRule>
  </conditionalFormatting>
  <conditionalFormatting sqref="L14:N14 P14:S14 J15 K17:V17 X17:AI17 J18 Y18 J20 L23:N23 P23:S23 J24 K28:V28 X28:AI28 S29:S30 Z30 J31 AA31 J33">
    <cfRule type="cellIs" dxfId="40" priority="69" operator="equal">
      <formula>""</formula>
    </cfRule>
  </conditionalFormatting>
  <conditionalFormatting sqref="T40:V40 AF40:AI40 V43:Y44 AA43:AB44">
    <cfRule type="cellIs" dxfId="39" priority="68" operator="equal">
      <formula>""</formula>
    </cfRule>
  </conditionalFormatting>
  <conditionalFormatting sqref="J50:J53">
    <cfRule type="cellIs" dxfId="38" priority="67" operator="equal">
      <formula>""</formula>
    </cfRule>
  </conditionalFormatting>
  <conditionalFormatting sqref="K17">
    <cfRule type="cellIs" dxfId="37" priority="63" operator="equal">
      <formula>""</formula>
    </cfRule>
  </conditionalFormatting>
  <conditionalFormatting sqref="X17">
    <cfRule type="cellIs" dxfId="36" priority="62" operator="equal">
      <formula>""</formula>
    </cfRule>
  </conditionalFormatting>
  <conditionalFormatting sqref="K28">
    <cfRule type="cellIs" dxfId="35" priority="61" operator="equal">
      <formula>""</formula>
    </cfRule>
  </conditionalFormatting>
  <conditionalFormatting sqref="X28">
    <cfRule type="cellIs" dxfId="34" priority="60" operator="equal">
      <formula>""</formula>
    </cfRule>
  </conditionalFormatting>
  <conditionalFormatting sqref="S30">
    <cfRule type="cellIs" dxfId="33" priority="58" operator="equal">
      <formula>""</formula>
    </cfRule>
  </conditionalFormatting>
  <conditionalFormatting sqref="X41:AI41">
    <cfRule type="cellIs" dxfId="32" priority="54" operator="equal">
      <formula>""</formula>
    </cfRule>
  </conditionalFormatting>
  <conditionalFormatting sqref="J35">
    <cfRule type="expression" dxfId="31" priority="51">
      <formula>$J$35="※「別紙Ａ」に記入してください"</formula>
    </cfRule>
  </conditionalFormatting>
  <conditionalFormatting sqref="J45">
    <cfRule type="expression" dxfId="30" priority="50">
      <formula>$J$45="※「別紙Ｂ」に記入してください"</formula>
    </cfRule>
  </conditionalFormatting>
  <conditionalFormatting sqref="AD56">
    <cfRule type="cellIs" dxfId="29" priority="49" operator="equal">
      <formula>""</formula>
    </cfRule>
  </conditionalFormatting>
  <conditionalFormatting sqref="J42:AI42">
    <cfRule type="expression" dxfId="28" priority="19">
      <formula>AND(LEN($J$42)&gt;0,$X$41="有")</formula>
    </cfRule>
    <cfRule type="expression" dxfId="27" priority="21">
      <formula>$X$41="有"</formula>
    </cfRule>
    <cfRule type="expression" dxfId="26" priority="22">
      <formula>OR($X$41="",$X$41="無")</formula>
    </cfRule>
  </conditionalFormatting>
  <conditionalFormatting sqref="Q57:AI57">
    <cfRule type="expression" dxfId="25" priority="16">
      <formula>AND(LEN($Q$57)&gt;0,$AD$56="有")</formula>
    </cfRule>
    <cfRule type="expression" dxfId="24" priority="17">
      <formula>$AD$56="有"</formula>
    </cfRule>
    <cfRule type="expression" dxfId="23" priority="18">
      <formula>OR($AD$56="",$AD$56="無")</formula>
    </cfRule>
  </conditionalFormatting>
  <conditionalFormatting sqref="H61:H62 X62:AI62 Q78">
    <cfRule type="cellIs" dxfId="22" priority="14" operator="equal">
      <formula>""</formula>
    </cfRule>
  </conditionalFormatting>
  <conditionalFormatting sqref="X62">
    <cfRule type="cellIs" dxfId="21" priority="13" operator="equal">
      <formula>""</formula>
    </cfRule>
  </conditionalFormatting>
  <conditionalFormatting sqref="AD58">
    <cfRule type="cellIs" dxfId="20" priority="12" operator="equal">
      <formula>""</formula>
    </cfRule>
  </conditionalFormatting>
  <conditionalFormatting sqref="Q59:AI59">
    <cfRule type="expression" dxfId="19" priority="9">
      <formula>AND(LEN($Q$59)&gt;0,$AD$58="有")</formula>
    </cfRule>
    <cfRule type="expression" dxfId="18" priority="10">
      <formula>$AD$58="有"</formula>
    </cfRule>
    <cfRule type="expression" dxfId="17" priority="11">
      <formula>OR($AD$58="",$AD$58="無")</formula>
    </cfRule>
  </conditionalFormatting>
  <conditionalFormatting sqref="AD54">
    <cfRule type="cellIs" dxfId="16" priority="8" operator="equal">
      <formula>""</formula>
    </cfRule>
  </conditionalFormatting>
  <conditionalFormatting sqref="Q55:AI55">
    <cfRule type="expression" dxfId="15" priority="5">
      <formula>AND(LEN($Q$55)&gt;0,$AD$54="有")</formula>
    </cfRule>
    <cfRule type="expression" dxfId="14" priority="6">
      <formula>$AD$54="有"</formula>
    </cfRule>
    <cfRule type="expression" dxfId="13" priority="7">
      <formula>OR($AD$54="",$AD$54="無")</formula>
    </cfRule>
  </conditionalFormatting>
  <conditionalFormatting sqref="Z8:AA9">
    <cfRule type="expression" dxfId="12" priority="1">
      <formula>IF(IF(OR(AND($Y$7="昭和",$Z$8&lt;65),AND($Y$7="平成",$Z$8&lt;32),AND($Y$7="令和",$Z$8&lt;3)),"正常","異常")="異常",TRUE,FALSE)</formula>
    </cfRule>
  </conditionalFormatting>
  <dataValidations count="16">
    <dataValidation type="list" allowBlank="1" showInputMessage="1" showErrorMessage="1" sqref="Y7:AA7" xr:uid="{00000000-0002-0000-0000-000000000000}">
      <formula1>"昭和,平成"</formula1>
    </dataValidation>
    <dataValidation type="list" allowBlank="1" showInputMessage="1" showErrorMessage="1" sqref="AG12:AH12" xr:uid="{00000000-0002-0000-0000-000001000000}">
      <formula1>"男,女"</formula1>
    </dataValidation>
    <dataValidation imeMode="halfAlpha" allowBlank="1" showInputMessage="1" showErrorMessage="1" sqref="T40:V40 Z12:AB12 AA31:AG32" xr:uid="{00000000-0002-0000-0000-000002000000}"/>
    <dataValidation type="list" allowBlank="1" showInputMessage="1" showErrorMessage="1" sqref="AF40:AI40" xr:uid="{00000000-0002-0000-0000-000003000000}">
      <formula1>"はい,いいえ"</formula1>
    </dataValidation>
    <dataValidation type="list" allowBlank="1" showInputMessage="1" showErrorMessage="1" sqref="V43:W44" xr:uid="{00000000-0002-0000-0000-000004000000}">
      <formula1>"昭和,平成,令和"</formula1>
    </dataValidation>
    <dataValidation type="textLength" operator="equal" allowBlank="1" showInputMessage="1" showErrorMessage="1" errorTitle="文字数オーバー" error="「キャンセル」を押して、１マス１字で入力してください。" sqref="K17:V17 K28:V28 X28:AI28 L23:N23 P23:S23 X17:AI17 L14:N14 P14:S14 X62:AI63" xr:uid="{00000000-0002-0000-0000-000005000000}">
      <formula1>1</formula1>
    </dataValidation>
    <dataValidation imeMode="halfAlpha" showInputMessage="1" showErrorMessage="1" errorTitle="入力エラー" error="「キャンセル」を押して、月を入力してから、日を入力してください。" sqref="AF8:AG9" xr:uid="{00000000-0002-0000-0000-000006000000}"/>
    <dataValidation type="list" allowBlank="1" showInputMessage="1" showErrorMessage="1" sqref="S30" xr:uid="{00000000-0002-0000-0000-000007000000}">
      <formula1>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</formula1>
    </dataValidation>
    <dataValidation type="list" allowBlank="1" showInputMessage="1" showErrorMessage="1" sqref="X41:AI41 AD56 AD58 AD54:AI54" xr:uid="{00000000-0002-0000-0000-000008000000}">
      <formula1>"有,無"</formula1>
    </dataValidation>
    <dataValidation type="custom"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57:AI57" xr:uid="{00000000-0002-0000-0000-000009000000}">
      <formula1>$AD$56="有"</formula1>
    </dataValidation>
    <dataValidation type="custom" showInputMessage="1" showErrorMessage="1" errorTitle="エラー" error="「現場又は部署の災害発生の有無」で「無」を選択しているので、入力する必要はありません。入力したい場合は、「キャンセル」を選択して「有」を選択してください。" sqref="J42:AI42" xr:uid="{00000000-0002-0000-0000-00000A000000}">
      <formula1>$X$41="有"</formula1>
    </dataValidation>
    <dataValidation type="custom"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59:AI59" xr:uid="{00000000-0002-0000-0000-00000B000000}">
      <formula1>$AD$58="有"</formula1>
    </dataValidation>
    <dataValidation type="custom"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55:AI55" xr:uid="{00000000-0002-0000-0000-00000C000000}">
      <formula1>$AD$54="有"</formula1>
    </dataValidation>
    <dataValidation type="list" imeMode="halfAlpha" allowBlank="1" showInputMessage="1" showErrorMessage="1" sqref="X43:Y43 X44:Y44" xr:uid="{00000000-0002-0000-0000-00000D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howErrorMessage="1" sqref="AA43:AB43 AA44:AB44" xr:uid="{00000000-0002-0000-0000-00000E000000}">
      <formula1>"1,2,3,4,5,6,7,8,9,10,11,12"</formula1>
    </dataValidation>
    <dataValidation type="custom" operator="lessThanOrEqual" showInputMessage="1" showErrorMessage="1" errorTitle="エラー" error="「キャンセル」を押して、「和暦」を選択してから入力してください。" sqref="Z8:AA9" xr:uid="{00000000-0002-0000-0000-00000F000000}">
      <formula1>NOT(ISBLANK($Y$7))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</sheetPr>
  <dimension ref="A2:AN47"/>
  <sheetViews>
    <sheetView topLeftCell="A8" zoomScale="140" zoomScaleNormal="140" workbookViewId="0">
      <selection activeCell="N47" sqref="N47"/>
    </sheetView>
  </sheetViews>
  <sheetFormatPr defaultRowHeight="15" customHeight="1" x14ac:dyDescent="0.15"/>
  <cols>
    <col min="1" max="2" width="2.7109375" style="88" customWidth="1"/>
    <col min="3" max="34" width="2.85546875" style="88" customWidth="1"/>
    <col min="35" max="195" width="2.7109375" style="88" customWidth="1"/>
    <col min="196" max="16384" width="9.140625" style="88"/>
  </cols>
  <sheetData>
    <row r="2" spans="1:40" ht="15" customHeight="1" x14ac:dyDescent="0.15">
      <c r="A2" s="87"/>
      <c r="B2" s="87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247" t="s">
        <v>56</v>
      </c>
      <c r="AF2" s="247"/>
      <c r="AG2" s="247"/>
      <c r="AH2" s="247"/>
      <c r="AI2" s="86"/>
      <c r="AJ2" s="87"/>
      <c r="AK2" s="86"/>
      <c r="AL2" s="87"/>
      <c r="AM2" s="87"/>
      <c r="AN2" s="87"/>
    </row>
    <row r="3" spans="1:40" ht="15" customHeight="1" x14ac:dyDescent="0.15">
      <c r="A3" s="87"/>
      <c r="B3" s="87"/>
      <c r="C3" s="86" t="s">
        <v>267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I3" s="87"/>
      <c r="AK3" s="86"/>
    </row>
    <row r="4" spans="1:40" ht="15" customHeight="1" x14ac:dyDescent="0.15">
      <c r="A4" s="87"/>
      <c r="B4" s="87"/>
      <c r="C4" s="379" t="s">
        <v>200</v>
      </c>
      <c r="D4" s="380"/>
      <c r="E4" s="380"/>
      <c r="F4" s="380"/>
      <c r="G4" s="380"/>
      <c r="H4" s="380"/>
      <c r="I4" s="380"/>
      <c r="J4" s="380"/>
      <c r="K4" s="380"/>
      <c r="L4" s="380"/>
      <c r="M4" s="381"/>
      <c r="N4" s="178" t="s">
        <v>265</v>
      </c>
      <c r="O4" s="380" t="s">
        <v>84</v>
      </c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1"/>
      <c r="AI4" s="141"/>
      <c r="AK4" s="86"/>
    </row>
    <row r="5" spans="1:40" ht="15" customHeight="1" x14ac:dyDescent="0.15">
      <c r="C5" s="179" t="s">
        <v>262</v>
      </c>
      <c r="D5" s="180">
        <v>30</v>
      </c>
      <c r="E5" s="97" t="s">
        <v>30</v>
      </c>
      <c r="F5" s="180">
        <v>4</v>
      </c>
      <c r="G5" s="97" t="s">
        <v>31</v>
      </c>
      <c r="H5" s="146" t="s">
        <v>201</v>
      </c>
      <c r="I5" s="181" t="s">
        <v>262</v>
      </c>
      <c r="J5" s="180">
        <v>30</v>
      </c>
      <c r="K5" s="97" t="s">
        <v>30</v>
      </c>
      <c r="L5" s="180">
        <v>11</v>
      </c>
      <c r="M5" s="97" t="s">
        <v>31</v>
      </c>
      <c r="N5" s="182">
        <f>IFERROR(IF(I5="　現在",DATEDIF(DATEVALUE(CONCATENATE(C5,D5,".",F5,".","1")),"2024/10/1","Ｍ")+1,DATEDIF(DATEVALUE(CONCATENATE(C5,D5,".",F5,".","1")),DATEVALUE(CONCATENATE(I5,J5,".",L5,".","1")),"Ｍ")+1),"×")</f>
        <v>8</v>
      </c>
      <c r="O5" s="382" t="s">
        <v>263</v>
      </c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4"/>
    </row>
    <row r="6" spans="1:40" ht="15" customHeight="1" x14ac:dyDescent="0.15">
      <c r="C6" s="179" t="s">
        <v>262</v>
      </c>
      <c r="D6" s="180">
        <v>30</v>
      </c>
      <c r="E6" s="97" t="s">
        <v>30</v>
      </c>
      <c r="F6" s="180">
        <v>12</v>
      </c>
      <c r="G6" s="97" t="s">
        <v>31</v>
      </c>
      <c r="H6" s="146" t="s">
        <v>201</v>
      </c>
      <c r="I6" s="181" t="s">
        <v>262</v>
      </c>
      <c r="J6" s="180">
        <v>31</v>
      </c>
      <c r="K6" s="97" t="s">
        <v>30</v>
      </c>
      <c r="L6" s="180">
        <v>3</v>
      </c>
      <c r="M6" s="97" t="s">
        <v>31</v>
      </c>
      <c r="N6" s="182">
        <f>IFERROR(IF(I6="　現在",DATEDIF(DATEVALUE(CONCATENATE(C6,D6,".",F6,".","1")),"2024/10/1","Ｍ")+1,DATEDIF(DATEVALUE(CONCATENATE(C6,D6,".",F6,".","1")),DATEVALUE(CONCATENATE(I6,J6,".",L6,".","1")),"Ｍ")+1),"×")</f>
        <v>4</v>
      </c>
      <c r="O6" s="382" t="s">
        <v>264</v>
      </c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4"/>
    </row>
    <row r="7" spans="1:40" ht="15" customHeight="1" x14ac:dyDescent="0.15">
      <c r="C7" s="179" t="s">
        <v>262</v>
      </c>
      <c r="D7" s="180">
        <v>31</v>
      </c>
      <c r="E7" s="97" t="s">
        <v>30</v>
      </c>
      <c r="F7" s="180">
        <v>4</v>
      </c>
      <c r="G7" s="97" t="s">
        <v>31</v>
      </c>
      <c r="H7" s="146" t="s">
        <v>201</v>
      </c>
      <c r="I7" s="181" t="s">
        <v>266</v>
      </c>
      <c r="J7" s="180"/>
      <c r="K7" s="97" t="s">
        <v>30</v>
      </c>
      <c r="L7" s="180"/>
      <c r="M7" s="97" t="s">
        <v>31</v>
      </c>
      <c r="N7" s="182">
        <f>IFERROR(IF(I7="　現在",DATEDIF(DATEVALUE(CONCATENATE(C7,D7,".",F7,".","1")),"2024/10/1","Ｍ")+1,DATEDIF(DATEVALUE(CONCATENATE(C7,D7,".",F7,".","1")),DATEVALUE(CONCATENATE(I7,J7,".",L7,".","1")),"Ｍ")+1),"×")</f>
        <v>67</v>
      </c>
      <c r="O7" s="382" t="s">
        <v>268</v>
      </c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4"/>
    </row>
    <row r="10" spans="1:40" ht="15" customHeight="1" x14ac:dyDescent="0.15">
      <c r="A10" s="87"/>
      <c r="B10" s="87"/>
      <c r="C10" s="112" t="s">
        <v>81</v>
      </c>
      <c r="D10" s="86"/>
      <c r="E10" s="86"/>
      <c r="F10" s="86"/>
      <c r="G10" s="86"/>
      <c r="H10" s="86"/>
      <c r="I10" s="11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141"/>
      <c r="AK10" s="86"/>
    </row>
    <row r="11" spans="1:40" ht="15" customHeight="1" x14ac:dyDescent="0.15">
      <c r="A11" s="87"/>
      <c r="B11" s="87"/>
      <c r="C11" s="379" t="s">
        <v>200</v>
      </c>
      <c r="D11" s="380"/>
      <c r="E11" s="380"/>
      <c r="F11" s="380"/>
      <c r="G11" s="380"/>
      <c r="H11" s="380"/>
      <c r="I11" s="380"/>
      <c r="J11" s="380"/>
      <c r="K11" s="380"/>
      <c r="L11" s="380"/>
      <c r="M11" s="381"/>
      <c r="N11" s="178" t="s">
        <v>265</v>
      </c>
      <c r="O11" s="379" t="s">
        <v>84</v>
      </c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380"/>
      <c r="AH11" s="381"/>
      <c r="AI11" s="141"/>
      <c r="AK11" s="86"/>
    </row>
    <row r="12" spans="1:40" ht="15" customHeight="1" x14ac:dyDescent="0.15">
      <c r="C12" s="183"/>
      <c r="D12" s="184"/>
      <c r="E12" s="97" t="s">
        <v>30</v>
      </c>
      <c r="F12" s="184"/>
      <c r="G12" s="97"/>
      <c r="H12" s="146" t="s">
        <v>201</v>
      </c>
      <c r="I12" s="185"/>
      <c r="J12" s="192"/>
      <c r="K12" s="97" t="s">
        <v>30</v>
      </c>
      <c r="L12" s="184"/>
      <c r="M12" s="97" t="s">
        <v>31</v>
      </c>
      <c r="N12" s="186" t="str">
        <f>IFERROR(IF(I12="　現在",DATEDIF(DATEVALUE(CONCATENATE(C12,D12,".",F12,".","1")),"2025/10/1","Ｍ")+1,DATEDIF(DATEVALUE(CONCATENATE(C12,D12,".",F12,".","1")),DATEVALUE(CONCATENATE(I12,J12,".",L12,".","1")),"Ｍ")+1),"×")</f>
        <v>×</v>
      </c>
      <c r="O12" s="376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8"/>
    </row>
    <row r="13" spans="1:40" ht="15" customHeight="1" x14ac:dyDescent="0.15">
      <c r="C13" s="183"/>
      <c r="D13" s="184"/>
      <c r="E13" s="97" t="s">
        <v>30</v>
      </c>
      <c r="F13" s="184"/>
      <c r="G13" s="97" t="s">
        <v>31</v>
      </c>
      <c r="H13" s="146" t="s">
        <v>201</v>
      </c>
      <c r="I13" s="185"/>
      <c r="J13" s="192"/>
      <c r="K13" s="97" t="s">
        <v>30</v>
      </c>
      <c r="L13" s="184"/>
      <c r="M13" s="97" t="s">
        <v>31</v>
      </c>
      <c r="N13" s="186" t="str">
        <f>IFERROR(IF(I13="　現在",DATEDIF(DATEVALUE(CONCATENATE(C13,D13,".",F13,".","1")),"2025/10/1","Ｍ")+1,DATEDIF(DATEVALUE(CONCATENATE(C13,D13,".",F13,".","1")),DATEVALUE(CONCATENATE(I13,J13,".",L13,".","1")),"Ｍ")+1),"×")</f>
        <v>×</v>
      </c>
      <c r="O13" s="376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8"/>
    </row>
    <row r="14" spans="1:40" ht="15" customHeight="1" x14ac:dyDescent="0.15">
      <c r="C14" s="183"/>
      <c r="D14" s="184"/>
      <c r="E14" s="97" t="s">
        <v>30</v>
      </c>
      <c r="F14" s="184"/>
      <c r="G14" s="97" t="s">
        <v>31</v>
      </c>
      <c r="H14" s="146" t="s">
        <v>201</v>
      </c>
      <c r="I14" s="185"/>
      <c r="J14" s="192"/>
      <c r="K14" s="97" t="s">
        <v>30</v>
      </c>
      <c r="L14" s="184"/>
      <c r="M14" s="97" t="s">
        <v>31</v>
      </c>
      <c r="N14" s="186" t="str">
        <f>IFERROR(IF(I14="　現在",DATEDIF(DATEVALUE(CONCATENATE(C14,D14,".",F14,".","1")),"2025/10/1","Ｍ")+1,DATEDIF(DATEVALUE(CONCATENATE(C14,D14,".",F14,".","1")),DATEVALUE(CONCATENATE(I14,J14,".",L14,".","1")),"Ｍ")+1),"×")</f>
        <v>×</v>
      </c>
      <c r="O14" s="376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8"/>
    </row>
    <row r="15" spans="1:40" ht="15" customHeight="1" x14ac:dyDescent="0.15">
      <c r="C15" s="183"/>
      <c r="D15" s="184"/>
      <c r="E15" s="97" t="s">
        <v>30</v>
      </c>
      <c r="F15" s="184"/>
      <c r="G15" s="97" t="s">
        <v>31</v>
      </c>
      <c r="H15" s="146" t="s">
        <v>201</v>
      </c>
      <c r="I15" s="185"/>
      <c r="J15" s="192"/>
      <c r="K15" s="97" t="s">
        <v>30</v>
      </c>
      <c r="L15" s="184"/>
      <c r="M15" s="97" t="s">
        <v>31</v>
      </c>
      <c r="N15" s="186" t="str">
        <f>IFERROR(IF(I15="　現在",DATEDIF(DATEVALUE(CONCATENATE(C15,D15,".",F15,".","1")),"2025/10/1","Ｍ")+1,DATEDIF(DATEVALUE(CONCATENATE(C15,D15,".",F15,".","1")),DATEVALUE(CONCATENATE(I15,J15,".",L15,".","1")),"Ｍ")+1),"×")</f>
        <v>×</v>
      </c>
      <c r="O15" s="376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8"/>
    </row>
    <row r="16" spans="1:40" ht="15" customHeight="1" x14ac:dyDescent="0.15">
      <c r="C16" s="183"/>
      <c r="D16" s="184"/>
      <c r="E16" s="97" t="s">
        <v>30</v>
      </c>
      <c r="F16" s="184"/>
      <c r="G16" s="97" t="s">
        <v>31</v>
      </c>
      <c r="H16" s="146" t="s">
        <v>201</v>
      </c>
      <c r="I16" s="185"/>
      <c r="J16" s="192"/>
      <c r="K16" s="97" t="s">
        <v>30</v>
      </c>
      <c r="L16" s="184"/>
      <c r="M16" s="97" t="s">
        <v>31</v>
      </c>
      <c r="N16" s="186" t="str">
        <f>IFERROR(IF(I16="　現在",DATEDIF(DATEVALUE(CONCATENATE(C16,D16,".",F16,".","1")),"2025/10/1","Ｍ")+1,DATEDIF(DATEVALUE(CONCATENATE(C16,D16,".",F16,".","1")),DATEVALUE(CONCATENATE(I16,J16,".",L16,".","1")),"Ｍ")+1),"×")</f>
        <v>×</v>
      </c>
      <c r="O16" s="376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8"/>
    </row>
    <row r="17" spans="3:34" ht="15" customHeight="1" x14ac:dyDescent="0.15">
      <c r="C17" s="183"/>
      <c r="D17" s="184"/>
      <c r="E17" s="97" t="s">
        <v>30</v>
      </c>
      <c r="F17" s="184"/>
      <c r="G17" s="97" t="s">
        <v>31</v>
      </c>
      <c r="H17" s="146" t="s">
        <v>201</v>
      </c>
      <c r="I17" s="185"/>
      <c r="J17" s="192"/>
      <c r="K17" s="97" t="s">
        <v>30</v>
      </c>
      <c r="L17" s="184"/>
      <c r="M17" s="97" t="s">
        <v>31</v>
      </c>
      <c r="N17" s="186" t="str">
        <f>IFERROR(IF(I17="　現在",DATEDIF(DATEVALUE(CONCATENATE(C17,D17,".",F17,".","1")),"2025/10/1","Ｍ")+1,DATEDIF(DATEVALUE(CONCATENATE(C17,D17,".",F17,".","1")),DATEVALUE(CONCATENATE(I17,J17,".",L17,".","1")),"Ｍ")+1),"×")</f>
        <v>×</v>
      </c>
      <c r="O17" s="376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8"/>
    </row>
    <row r="18" spans="3:34" ht="15" customHeight="1" x14ac:dyDescent="0.15">
      <c r="C18" s="183"/>
      <c r="D18" s="184"/>
      <c r="E18" s="97" t="s">
        <v>30</v>
      </c>
      <c r="F18" s="184"/>
      <c r="G18" s="97" t="s">
        <v>31</v>
      </c>
      <c r="H18" s="146" t="s">
        <v>201</v>
      </c>
      <c r="I18" s="185"/>
      <c r="J18" s="192"/>
      <c r="K18" s="97" t="s">
        <v>30</v>
      </c>
      <c r="L18" s="184"/>
      <c r="M18" s="97" t="s">
        <v>31</v>
      </c>
      <c r="N18" s="186" t="str">
        <f>IFERROR(IF(I18="　現在",DATEDIF(DATEVALUE(CONCATENATE(C18,D18,".",F18,".","1")),"2025/10/1","Ｍ")+1,DATEDIF(DATEVALUE(CONCATENATE(C18,D18,".",F18,".","1")),DATEVALUE(CONCATENATE(I18,J18,".",L18,".","1")),"Ｍ")+1),"×")</f>
        <v>×</v>
      </c>
      <c r="O18" s="376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8"/>
    </row>
    <row r="19" spans="3:34" ht="15" customHeight="1" x14ac:dyDescent="0.15">
      <c r="C19" s="183"/>
      <c r="D19" s="184"/>
      <c r="E19" s="97" t="s">
        <v>30</v>
      </c>
      <c r="F19" s="184"/>
      <c r="G19" s="97" t="s">
        <v>31</v>
      </c>
      <c r="H19" s="146" t="s">
        <v>201</v>
      </c>
      <c r="I19" s="185"/>
      <c r="J19" s="192"/>
      <c r="K19" s="97" t="s">
        <v>30</v>
      </c>
      <c r="L19" s="184"/>
      <c r="M19" s="97" t="s">
        <v>31</v>
      </c>
      <c r="N19" s="186" t="str">
        <f>IFERROR(IF(I19="　現在",DATEDIF(DATEVALUE(CONCATENATE(C19,D19,".",F19,".","1")),"2025/10/1","Ｍ")+1,DATEDIF(DATEVALUE(CONCATENATE(C19,D19,".",F19,".","1")),DATEVALUE(CONCATENATE(I19,J19,".",L19,".","1")),"Ｍ")+1),"×")</f>
        <v>×</v>
      </c>
      <c r="O19" s="376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8"/>
    </row>
    <row r="20" spans="3:34" ht="15" customHeight="1" x14ac:dyDescent="0.15">
      <c r="C20" s="183"/>
      <c r="D20" s="184"/>
      <c r="E20" s="97" t="s">
        <v>30</v>
      </c>
      <c r="F20" s="184"/>
      <c r="G20" s="97" t="s">
        <v>31</v>
      </c>
      <c r="H20" s="146" t="s">
        <v>201</v>
      </c>
      <c r="I20" s="185"/>
      <c r="J20" s="192"/>
      <c r="K20" s="97" t="s">
        <v>30</v>
      </c>
      <c r="L20" s="184"/>
      <c r="M20" s="97" t="s">
        <v>31</v>
      </c>
      <c r="N20" s="186" t="str">
        <f>IFERROR(IF(I20="　現在",DATEDIF(DATEVALUE(CONCATENATE(C20,D20,".",F20,".","1")),"2025/10/1","Ｍ")+1,DATEDIF(DATEVALUE(CONCATENATE(C20,D20,".",F20,".","1")),DATEVALUE(CONCATENATE(I20,J20,".",L20,".","1")),"Ｍ")+1),"×")</f>
        <v>×</v>
      </c>
      <c r="O20" s="376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8"/>
    </row>
    <row r="21" spans="3:34" ht="15" customHeight="1" x14ac:dyDescent="0.15">
      <c r="C21" s="183"/>
      <c r="D21" s="184"/>
      <c r="E21" s="97" t="s">
        <v>30</v>
      </c>
      <c r="F21" s="184"/>
      <c r="G21" s="97" t="s">
        <v>31</v>
      </c>
      <c r="H21" s="146" t="s">
        <v>201</v>
      </c>
      <c r="I21" s="185"/>
      <c r="J21" s="192"/>
      <c r="K21" s="97" t="s">
        <v>30</v>
      </c>
      <c r="L21" s="184"/>
      <c r="M21" s="97" t="s">
        <v>31</v>
      </c>
      <c r="N21" s="186" t="str">
        <f>IFERROR(IF(I21="　現在",DATEDIF(DATEVALUE(CONCATENATE(C21,D21,".",F21,".","1")),"2025/10/1","Ｍ")+1,DATEDIF(DATEVALUE(CONCATENATE(C21,D21,".",F21,".","1")),DATEVALUE(CONCATENATE(I21,J21,".",L21,".","1")),"Ｍ")+1),"×")</f>
        <v>×</v>
      </c>
      <c r="O21" s="376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8"/>
    </row>
    <row r="22" spans="3:34" ht="15" customHeight="1" x14ac:dyDescent="0.15">
      <c r="C22" s="183"/>
      <c r="D22" s="184"/>
      <c r="E22" s="97" t="s">
        <v>30</v>
      </c>
      <c r="F22" s="184"/>
      <c r="G22" s="97" t="s">
        <v>31</v>
      </c>
      <c r="H22" s="146" t="s">
        <v>201</v>
      </c>
      <c r="I22" s="185"/>
      <c r="J22" s="192"/>
      <c r="K22" s="97" t="s">
        <v>30</v>
      </c>
      <c r="L22" s="184"/>
      <c r="M22" s="97" t="s">
        <v>31</v>
      </c>
      <c r="N22" s="186" t="str">
        <f>IFERROR(IF(I22="　現在",DATEDIF(DATEVALUE(CONCATENATE(C22,D22,".",F22,".","1")),"2025/10/1","Ｍ")+1,DATEDIF(DATEVALUE(CONCATENATE(C22,D22,".",F22,".","1")),DATEVALUE(CONCATENATE(I22,J22,".",L22,".","1")),"Ｍ")+1),"×")</f>
        <v>×</v>
      </c>
      <c r="O22" s="376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8"/>
    </row>
    <row r="23" spans="3:34" ht="15" customHeight="1" x14ac:dyDescent="0.15">
      <c r="C23" s="183"/>
      <c r="D23" s="184"/>
      <c r="E23" s="97" t="s">
        <v>30</v>
      </c>
      <c r="F23" s="184"/>
      <c r="G23" s="97" t="s">
        <v>31</v>
      </c>
      <c r="H23" s="146" t="s">
        <v>201</v>
      </c>
      <c r="I23" s="185"/>
      <c r="J23" s="192"/>
      <c r="K23" s="97" t="s">
        <v>30</v>
      </c>
      <c r="L23" s="184"/>
      <c r="M23" s="97" t="s">
        <v>31</v>
      </c>
      <c r="N23" s="186" t="str">
        <f>IFERROR(IF(I23="　現在",DATEDIF(DATEVALUE(CONCATENATE(C23,D23,".",F23,".","1")),"2025/10/1","Ｍ")+1,DATEDIF(DATEVALUE(CONCATENATE(C23,D23,".",F23,".","1")),DATEVALUE(CONCATENATE(I23,J23,".",L23,".","1")),"Ｍ")+1),"×")</f>
        <v>×</v>
      </c>
      <c r="O23" s="376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8"/>
    </row>
    <row r="24" spans="3:34" ht="15" customHeight="1" x14ac:dyDescent="0.15">
      <c r="C24" s="183"/>
      <c r="D24" s="184"/>
      <c r="E24" s="97" t="s">
        <v>30</v>
      </c>
      <c r="F24" s="184"/>
      <c r="G24" s="97" t="s">
        <v>31</v>
      </c>
      <c r="H24" s="146" t="s">
        <v>201</v>
      </c>
      <c r="I24" s="185"/>
      <c r="J24" s="192"/>
      <c r="K24" s="97" t="s">
        <v>30</v>
      </c>
      <c r="L24" s="184"/>
      <c r="M24" s="97" t="s">
        <v>31</v>
      </c>
      <c r="N24" s="186" t="str">
        <f>IFERROR(IF(I24="　現在",DATEDIF(DATEVALUE(CONCATENATE(C24,D24,".",F24,".","1")),"2025/10/1","Ｍ")+1,DATEDIF(DATEVALUE(CONCATENATE(C24,D24,".",F24,".","1")),DATEVALUE(CONCATENATE(I24,J24,".",L24,".","1")),"Ｍ")+1),"×")</f>
        <v>×</v>
      </c>
      <c r="O24" s="376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377"/>
      <c r="AC24" s="377"/>
      <c r="AD24" s="377"/>
      <c r="AE24" s="377"/>
      <c r="AF24" s="377"/>
      <c r="AG24" s="377"/>
      <c r="AH24" s="378"/>
    </row>
    <row r="25" spans="3:34" ht="15" customHeight="1" x14ac:dyDescent="0.15">
      <c r="C25" s="183"/>
      <c r="D25" s="184"/>
      <c r="E25" s="97" t="s">
        <v>30</v>
      </c>
      <c r="F25" s="184"/>
      <c r="G25" s="97" t="s">
        <v>31</v>
      </c>
      <c r="H25" s="146" t="s">
        <v>201</v>
      </c>
      <c r="I25" s="185"/>
      <c r="J25" s="192"/>
      <c r="K25" s="97" t="s">
        <v>30</v>
      </c>
      <c r="L25" s="184"/>
      <c r="M25" s="97" t="s">
        <v>31</v>
      </c>
      <c r="N25" s="186" t="str">
        <f>IFERROR(IF(I25="　現在",DATEDIF(DATEVALUE(CONCATENATE(C25,D25,".",F25,".","1")),"2025/10/1","Ｍ")+1,DATEDIF(DATEVALUE(CONCATENATE(C25,D25,".",F25,".","1")),DATEVALUE(CONCATENATE(I25,J25,".",L25,".","1")),"Ｍ")+1),"×")</f>
        <v>×</v>
      </c>
      <c r="O25" s="376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8"/>
    </row>
    <row r="26" spans="3:34" ht="15" customHeight="1" x14ac:dyDescent="0.15">
      <c r="C26" s="183"/>
      <c r="D26" s="184"/>
      <c r="E26" s="97" t="s">
        <v>30</v>
      </c>
      <c r="F26" s="184"/>
      <c r="G26" s="97" t="s">
        <v>31</v>
      </c>
      <c r="H26" s="146" t="s">
        <v>201</v>
      </c>
      <c r="I26" s="185"/>
      <c r="J26" s="192"/>
      <c r="K26" s="97" t="s">
        <v>30</v>
      </c>
      <c r="L26" s="184"/>
      <c r="M26" s="97" t="s">
        <v>31</v>
      </c>
      <c r="N26" s="186" t="str">
        <f>IFERROR(IF(I26="　現在",DATEDIF(DATEVALUE(CONCATENATE(C26,D26,".",F26,".","1")),"2025/10/1","Ｍ")+1,DATEDIF(DATEVALUE(CONCATENATE(C26,D26,".",F26,".","1")),DATEVALUE(CONCATENATE(I26,J26,".",L26,".","1")),"Ｍ")+1),"×")</f>
        <v>×</v>
      </c>
      <c r="O26" s="376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8"/>
    </row>
    <row r="27" spans="3:34" ht="15" customHeight="1" x14ac:dyDescent="0.15">
      <c r="C27" s="183"/>
      <c r="D27" s="184"/>
      <c r="E27" s="97" t="s">
        <v>30</v>
      </c>
      <c r="F27" s="184"/>
      <c r="G27" s="97" t="s">
        <v>31</v>
      </c>
      <c r="H27" s="146" t="s">
        <v>201</v>
      </c>
      <c r="I27" s="185"/>
      <c r="J27" s="192"/>
      <c r="K27" s="97" t="s">
        <v>30</v>
      </c>
      <c r="L27" s="184"/>
      <c r="M27" s="97" t="s">
        <v>31</v>
      </c>
      <c r="N27" s="186" t="str">
        <f>IFERROR(IF(I27="　現在",DATEDIF(DATEVALUE(CONCATENATE(C27,D27,".",F27,".","1")),"2025/10/1","Ｍ")+1,DATEDIF(DATEVALUE(CONCATENATE(C27,D27,".",F27,".","1")),DATEVALUE(CONCATENATE(I27,J27,".",L27,".","1")),"Ｍ")+1),"×")</f>
        <v>×</v>
      </c>
      <c r="O27" s="376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8"/>
    </row>
    <row r="28" spans="3:34" ht="15" customHeight="1" x14ac:dyDescent="0.15">
      <c r="C28" s="183"/>
      <c r="D28" s="184"/>
      <c r="E28" s="97" t="s">
        <v>30</v>
      </c>
      <c r="F28" s="184"/>
      <c r="G28" s="97" t="s">
        <v>31</v>
      </c>
      <c r="H28" s="146" t="s">
        <v>201</v>
      </c>
      <c r="I28" s="185"/>
      <c r="J28" s="192"/>
      <c r="K28" s="97" t="s">
        <v>30</v>
      </c>
      <c r="L28" s="184"/>
      <c r="M28" s="97" t="s">
        <v>31</v>
      </c>
      <c r="N28" s="186" t="str">
        <f>IFERROR(IF(I28="　現在",DATEDIF(DATEVALUE(CONCATENATE(C28,D28,".",F28,".","1")),"2025/10/1","Ｍ")+1,DATEDIF(DATEVALUE(CONCATENATE(C28,D28,".",F28,".","1")),DATEVALUE(CONCATENATE(I28,J28,".",L28,".","1")),"Ｍ")+1),"×")</f>
        <v>×</v>
      </c>
      <c r="O28" s="376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377"/>
      <c r="AF28" s="377"/>
      <c r="AG28" s="377"/>
      <c r="AH28" s="378"/>
    </row>
    <row r="29" spans="3:34" ht="15" customHeight="1" x14ac:dyDescent="0.15">
      <c r="C29" s="183"/>
      <c r="D29" s="184"/>
      <c r="E29" s="97" t="s">
        <v>30</v>
      </c>
      <c r="F29" s="184"/>
      <c r="G29" s="97" t="s">
        <v>31</v>
      </c>
      <c r="H29" s="146" t="s">
        <v>201</v>
      </c>
      <c r="I29" s="185"/>
      <c r="J29" s="192"/>
      <c r="K29" s="97" t="s">
        <v>30</v>
      </c>
      <c r="L29" s="184"/>
      <c r="M29" s="97" t="s">
        <v>31</v>
      </c>
      <c r="N29" s="186" t="str">
        <f>IFERROR(IF(I29="　現在",DATEDIF(DATEVALUE(CONCATENATE(C29,D29,".",F29,".","1")),"2025/10/1","Ｍ")+1,DATEDIF(DATEVALUE(CONCATENATE(C29,D29,".",F29,".","1")),DATEVALUE(CONCATENATE(I29,J29,".",L29,".","1")),"Ｍ")+1),"×")</f>
        <v>×</v>
      </c>
      <c r="O29" s="376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378"/>
    </row>
    <row r="30" spans="3:34" ht="15" customHeight="1" x14ac:dyDescent="0.15">
      <c r="C30" s="183"/>
      <c r="D30" s="184"/>
      <c r="E30" s="97" t="s">
        <v>30</v>
      </c>
      <c r="F30" s="184"/>
      <c r="G30" s="97" t="s">
        <v>31</v>
      </c>
      <c r="H30" s="146" t="s">
        <v>201</v>
      </c>
      <c r="I30" s="185"/>
      <c r="J30" s="192"/>
      <c r="K30" s="97" t="s">
        <v>30</v>
      </c>
      <c r="L30" s="184"/>
      <c r="M30" s="97" t="s">
        <v>31</v>
      </c>
      <c r="N30" s="186" t="str">
        <f>IFERROR(IF(I30="　現在",DATEDIF(DATEVALUE(CONCATENATE(C30,D30,".",F30,".","1")),"2025/10/1","Ｍ")+1,DATEDIF(DATEVALUE(CONCATENATE(C30,D30,".",F30,".","1")),DATEVALUE(CONCATENATE(I30,J30,".",L30,".","1")),"Ｍ")+1),"×")</f>
        <v>×</v>
      </c>
      <c r="O30" s="376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8"/>
    </row>
    <row r="31" spans="3:34" ht="15" customHeight="1" x14ac:dyDescent="0.15">
      <c r="C31" s="183"/>
      <c r="D31" s="184"/>
      <c r="E31" s="97" t="s">
        <v>30</v>
      </c>
      <c r="F31" s="184"/>
      <c r="G31" s="97" t="s">
        <v>31</v>
      </c>
      <c r="H31" s="146" t="s">
        <v>201</v>
      </c>
      <c r="I31" s="185"/>
      <c r="J31" s="192"/>
      <c r="K31" s="97" t="s">
        <v>30</v>
      </c>
      <c r="L31" s="184"/>
      <c r="M31" s="97" t="s">
        <v>31</v>
      </c>
      <c r="N31" s="186" t="str">
        <f>IFERROR(IF(I31="　現在",DATEDIF(DATEVALUE(CONCATENATE(C31,D31,".",F31,".","1")),"2025/10/1","Ｍ")+1,DATEDIF(DATEVALUE(CONCATENATE(C31,D31,".",F31,".","1")),DATEVALUE(CONCATENATE(I31,J31,".",L31,".","1")),"Ｍ")+1),"×")</f>
        <v>×</v>
      </c>
      <c r="O31" s="376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7"/>
      <c r="AE31" s="377"/>
      <c r="AF31" s="377"/>
      <c r="AG31" s="377"/>
      <c r="AH31" s="378"/>
    </row>
    <row r="32" spans="3:34" ht="15" customHeight="1" x14ac:dyDescent="0.15">
      <c r="C32" s="183"/>
      <c r="D32" s="184"/>
      <c r="E32" s="97" t="s">
        <v>30</v>
      </c>
      <c r="F32" s="184"/>
      <c r="G32" s="97" t="s">
        <v>31</v>
      </c>
      <c r="H32" s="146" t="s">
        <v>201</v>
      </c>
      <c r="I32" s="185"/>
      <c r="J32" s="192"/>
      <c r="K32" s="97" t="s">
        <v>30</v>
      </c>
      <c r="L32" s="184"/>
      <c r="M32" s="97" t="s">
        <v>31</v>
      </c>
      <c r="N32" s="186" t="str">
        <f>IFERROR(IF(I32="　現在",DATEDIF(DATEVALUE(CONCATENATE(C32,D32,".",F32,".","1")),"2025/10/1","Ｍ")+1,DATEDIF(DATEVALUE(CONCATENATE(C32,D32,".",F32,".","1")),DATEVALUE(CONCATENATE(I32,J32,".",L32,".","1")),"Ｍ")+1),"×")</f>
        <v>×</v>
      </c>
      <c r="O32" s="376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378"/>
    </row>
    <row r="33" spans="3:34" ht="15" customHeight="1" x14ac:dyDescent="0.15">
      <c r="C33" s="183"/>
      <c r="D33" s="184"/>
      <c r="E33" s="97" t="s">
        <v>30</v>
      </c>
      <c r="F33" s="184"/>
      <c r="G33" s="97" t="s">
        <v>31</v>
      </c>
      <c r="H33" s="146" t="s">
        <v>201</v>
      </c>
      <c r="I33" s="185"/>
      <c r="J33" s="192"/>
      <c r="K33" s="97" t="s">
        <v>30</v>
      </c>
      <c r="L33" s="184"/>
      <c r="M33" s="97" t="s">
        <v>31</v>
      </c>
      <c r="N33" s="186" t="str">
        <f>IFERROR(IF(I33="　現在",DATEDIF(DATEVALUE(CONCATENATE(C33,D33,".",F33,".","1")),"2025/10/1","Ｍ")+1,DATEDIF(DATEVALUE(CONCATENATE(C33,D33,".",F33,".","1")),DATEVALUE(CONCATENATE(I33,J33,".",L33,".","1")),"Ｍ")+1),"×")</f>
        <v>×</v>
      </c>
      <c r="O33" s="376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377"/>
      <c r="AH33" s="378"/>
    </row>
    <row r="34" spans="3:34" ht="15" customHeight="1" x14ac:dyDescent="0.15">
      <c r="C34" s="183"/>
      <c r="D34" s="184"/>
      <c r="E34" s="97" t="s">
        <v>30</v>
      </c>
      <c r="F34" s="184"/>
      <c r="G34" s="97" t="s">
        <v>31</v>
      </c>
      <c r="H34" s="146" t="s">
        <v>201</v>
      </c>
      <c r="I34" s="185"/>
      <c r="J34" s="192"/>
      <c r="K34" s="97" t="s">
        <v>30</v>
      </c>
      <c r="L34" s="184"/>
      <c r="M34" s="97" t="s">
        <v>31</v>
      </c>
      <c r="N34" s="186" t="str">
        <f>IFERROR(IF(I34="　現在",DATEDIF(DATEVALUE(CONCATENATE(C34,D34,".",F34,".","1")),"2025/10/1","Ｍ")+1,DATEDIF(DATEVALUE(CONCATENATE(C34,D34,".",F34,".","1")),DATEVALUE(CONCATENATE(I34,J34,".",L34,".","1")),"Ｍ")+1),"×")</f>
        <v>×</v>
      </c>
      <c r="O34" s="376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7"/>
      <c r="AE34" s="377"/>
      <c r="AF34" s="377"/>
      <c r="AG34" s="377"/>
      <c r="AH34" s="378"/>
    </row>
    <row r="35" spans="3:34" ht="15" customHeight="1" x14ac:dyDescent="0.15">
      <c r="C35" s="183"/>
      <c r="D35" s="184"/>
      <c r="E35" s="97" t="s">
        <v>30</v>
      </c>
      <c r="F35" s="184"/>
      <c r="G35" s="97" t="s">
        <v>31</v>
      </c>
      <c r="H35" s="146" t="s">
        <v>201</v>
      </c>
      <c r="I35" s="185"/>
      <c r="J35" s="192"/>
      <c r="K35" s="97" t="s">
        <v>30</v>
      </c>
      <c r="L35" s="184"/>
      <c r="M35" s="97" t="s">
        <v>31</v>
      </c>
      <c r="N35" s="186" t="str">
        <f>IFERROR(IF(I35="　現在",DATEDIF(DATEVALUE(CONCATENATE(C35,D35,".",F35,".","1")),"2025/10/1","Ｍ")+1,DATEDIF(DATEVALUE(CONCATENATE(C35,D35,".",F35,".","1")),DATEVALUE(CONCATENATE(I35,J35,".",L35,".","1")),"Ｍ")+1),"×")</f>
        <v>×</v>
      </c>
      <c r="O35" s="376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8"/>
    </row>
    <row r="36" spans="3:34" ht="15" customHeight="1" x14ac:dyDescent="0.15">
      <c r="C36" s="183"/>
      <c r="D36" s="184"/>
      <c r="E36" s="97" t="s">
        <v>30</v>
      </c>
      <c r="F36" s="184"/>
      <c r="G36" s="97" t="s">
        <v>31</v>
      </c>
      <c r="H36" s="146" t="s">
        <v>201</v>
      </c>
      <c r="I36" s="185"/>
      <c r="J36" s="192"/>
      <c r="K36" s="97" t="s">
        <v>30</v>
      </c>
      <c r="L36" s="184"/>
      <c r="M36" s="97" t="s">
        <v>31</v>
      </c>
      <c r="N36" s="186" t="str">
        <f>IFERROR(IF(I36="　現在",DATEDIF(DATEVALUE(CONCATENATE(C36,D36,".",F36,".","1")),"2025/10/1","Ｍ")+1,DATEDIF(DATEVALUE(CONCATENATE(C36,D36,".",F36,".","1")),DATEVALUE(CONCATENATE(I36,J36,".",L36,".","1")),"Ｍ")+1),"×")</f>
        <v>×</v>
      </c>
      <c r="O36" s="376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  <c r="AD36" s="377"/>
      <c r="AE36" s="377"/>
      <c r="AF36" s="377"/>
      <c r="AG36" s="377"/>
      <c r="AH36" s="378"/>
    </row>
    <row r="37" spans="3:34" ht="15" customHeight="1" x14ac:dyDescent="0.15">
      <c r="C37" s="183"/>
      <c r="D37" s="184"/>
      <c r="E37" s="97" t="s">
        <v>30</v>
      </c>
      <c r="F37" s="184"/>
      <c r="G37" s="97" t="s">
        <v>31</v>
      </c>
      <c r="H37" s="146" t="s">
        <v>201</v>
      </c>
      <c r="I37" s="185"/>
      <c r="J37" s="192"/>
      <c r="K37" s="97" t="s">
        <v>30</v>
      </c>
      <c r="L37" s="184"/>
      <c r="M37" s="97" t="s">
        <v>31</v>
      </c>
      <c r="N37" s="186" t="str">
        <f>IFERROR(IF(I37="　現在",DATEDIF(DATEVALUE(CONCATENATE(C37,D37,".",F37,".","1")),"2025/10/1","Ｍ")+1,DATEDIF(DATEVALUE(CONCATENATE(C37,D37,".",F37,".","1")),DATEVALUE(CONCATENATE(I37,J37,".",L37,".","1")),"Ｍ")+1),"×")</f>
        <v>×</v>
      </c>
      <c r="O37" s="376"/>
      <c r="P37" s="377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8"/>
    </row>
    <row r="38" spans="3:34" ht="15" customHeight="1" x14ac:dyDescent="0.15">
      <c r="C38" s="183"/>
      <c r="D38" s="184"/>
      <c r="E38" s="97" t="s">
        <v>30</v>
      </c>
      <c r="F38" s="184"/>
      <c r="G38" s="97" t="s">
        <v>31</v>
      </c>
      <c r="H38" s="146" t="s">
        <v>201</v>
      </c>
      <c r="I38" s="185"/>
      <c r="J38" s="192"/>
      <c r="K38" s="97" t="s">
        <v>30</v>
      </c>
      <c r="L38" s="184"/>
      <c r="M38" s="97" t="s">
        <v>31</v>
      </c>
      <c r="N38" s="186" t="str">
        <f>IFERROR(IF(I38="　現在",DATEDIF(DATEVALUE(CONCATENATE(C38,D38,".",F38,".","1")),"2025/10/1","Ｍ")+1,DATEDIF(DATEVALUE(CONCATENATE(C38,D38,".",F38,".","1")),DATEVALUE(CONCATENATE(I38,J38,".",L38,".","1")),"Ｍ")+1),"×")</f>
        <v>×</v>
      </c>
      <c r="O38" s="376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8"/>
    </row>
    <row r="39" spans="3:34" ht="15" customHeight="1" x14ac:dyDescent="0.15">
      <c r="C39" s="183"/>
      <c r="D39" s="184"/>
      <c r="E39" s="97" t="s">
        <v>30</v>
      </c>
      <c r="F39" s="184"/>
      <c r="G39" s="97" t="s">
        <v>31</v>
      </c>
      <c r="H39" s="146" t="s">
        <v>201</v>
      </c>
      <c r="I39" s="185"/>
      <c r="J39" s="192"/>
      <c r="K39" s="97" t="s">
        <v>30</v>
      </c>
      <c r="L39" s="184"/>
      <c r="M39" s="97" t="s">
        <v>31</v>
      </c>
      <c r="N39" s="186" t="str">
        <f>IFERROR(IF(I39="　現在",DATEDIF(DATEVALUE(CONCATENATE(C39,D39,".",F39,".","1")),"2025/10/1","Ｍ")+1,DATEDIF(DATEVALUE(CONCATENATE(C39,D39,".",F39,".","1")),DATEVALUE(CONCATENATE(I39,J39,".",L39,".","1")),"Ｍ")+1),"×")</f>
        <v>×</v>
      </c>
      <c r="O39" s="376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8"/>
    </row>
    <row r="40" spans="3:34" ht="15" customHeight="1" x14ac:dyDescent="0.15">
      <c r="C40" s="183"/>
      <c r="D40" s="184"/>
      <c r="E40" s="97" t="s">
        <v>30</v>
      </c>
      <c r="F40" s="184"/>
      <c r="G40" s="97" t="s">
        <v>31</v>
      </c>
      <c r="H40" s="146" t="s">
        <v>201</v>
      </c>
      <c r="I40" s="185"/>
      <c r="J40" s="192"/>
      <c r="K40" s="97" t="s">
        <v>30</v>
      </c>
      <c r="L40" s="184"/>
      <c r="M40" s="97" t="s">
        <v>31</v>
      </c>
      <c r="N40" s="186" t="str">
        <f>IFERROR(IF(I40="　現在",DATEDIF(DATEVALUE(CONCATENATE(C40,D40,".",F40,".","1")),"2025/10/1","Ｍ")+1,DATEDIF(DATEVALUE(CONCATENATE(C40,D40,".",F40,".","1")),DATEVALUE(CONCATENATE(I40,J40,".",L40,".","1")),"Ｍ")+1),"×")</f>
        <v>×</v>
      </c>
      <c r="O40" s="376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7"/>
      <c r="AC40" s="377"/>
      <c r="AD40" s="377"/>
      <c r="AE40" s="377"/>
      <c r="AF40" s="377"/>
      <c r="AG40" s="377"/>
      <c r="AH40" s="378"/>
    </row>
    <row r="41" spans="3:34" ht="15" customHeight="1" x14ac:dyDescent="0.15">
      <c r="C41" s="183"/>
      <c r="D41" s="184"/>
      <c r="E41" s="97" t="s">
        <v>30</v>
      </c>
      <c r="F41" s="184"/>
      <c r="G41" s="97" t="s">
        <v>31</v>
      </c>
      <c r="H41" s="146" t="s">
        <v>201</v>
      </c>
      <c r="I41" s="185"/>
      <c r="J41" s="192"/>
      <c r="K41" s="97" t="s">
        <v>30</v>
      </c>
      <c r="L41" s="184"/>
      <c r="M41" s="97" t="s">
        <v>31</v>
      </c>
      <c r="N41" s="186" t="str">
        <f>IFERROR(IF(I41="　現在",DATEDIF(DATEVALUE(CONCATENATE(C41,D41,".",F41,".","1")),"2025/10/1","Ｍ")+1,DATEDIF(DATEVALUE(CONCATENATE(C41,D41,".",F41,".","1")),DATEVALUE(CONCATENATE(I41,J41,".",L41,".","1")),"Ｍ")+1),"×")</f>
        <v>×</v>
      </c>
      <c r="O41" s="376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8"/>
    </row>
    <row r="42" spans="3:34" ht="15" customHeight="1" x14ac:dyDescent="0.15">
      <c r="C42" s="183"/>
      <c r="D42" s="184"/>
      <c r="E42" s="97" t="s">
        <v>30</v>
      </c>
      <c r="F42" s="184"/>
      <c r="G42" s="97" t="s">
        <v>31</v>
      </c>
      <c r="H42" s="146" t="s">
        <v>201</v>
      </c>
      <c r="I42" s="185"/>
      <c r="J42" s="192"/>
      <c r="K42" s="97" t="s">
        <v>30</v>
      </c>
      <c r="L42" s="184"/>
      <c r="M42" s="97" t="s">
        <v>31</v>
      </c>
      <c r="N42" s="186" t="str">
        <f>IFERROR(IF(I42="　現在",DATEDIF(DATEVALUE(CONCATENATE(C42,D42,".",F42,".","1")),"2025/10/1","Ｍ")+1,DATEDIF(DATEVALUE(CONCATENATE(C42,D42,".",F42,".","1")),DATEVALUE(CONCATENATE(I42,J42,".",L42,".","1")),"Ｍ")+1),"×")</f>
        <v>×</v>
      </c>
      <c r="O42" s="376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8"/>
    </row>
    <row r="43" spans="3:34" ht="15" customHeight="1" x14ac:dyDescent="0.15">
      <c r="C43" s="183"/>
      <c r="D43" s="184"/>
      <c r="E43" s="97" t="s">
        <v>30</v>
      </c>
      <c r="F43" s="184"/>
      <c r="G43" s="97" t="s">
        <v>31</v>
      </c>
      <c r="H43" s="146" t="s">
        <v>201</v>
      </c>
      <c r="I43" s="185"/>
      <c r="J43" s="192"/>
      <c r="K43" s="97" t="s">
        <v>30</v>
      </c>
      <c r="L43" s="184"/>
      <c r="M43" s="97" t="s">
        <v>31</v>
      </c>
      <c r="N43" s="186" t="str">
        <f>IFERROR(IF(I43="　現在",DATEDIF(DATEVALUE(CONCATENATE(C43,D43,".",F43,".","1")),"2025/10/1","Ｍ")+1,DATEDIF(DATEVALUE(CONCATENATE(C43,D43,".",F43,".","1")),DATEVALUE(CONCATENATE(I43,J43,".",L43,".","1")),"Ｍ")+1),"×")</f>
        <v>×</v>
      </c>
      <c r="O43" s="376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8"/>
    </row>
    <row r="44" spans="3:34" ht="15" customHeight="1" x14ac:dyDescent="0.15">
      <c r="C44" s="183"/>
      <c r="D44" s="184"/>
      <c r="E44" s="97" t="s">
        <v>30</v>
      </c>
      <c r="F44" s="184"/>
      <c r="G44" s="97" t="s">
        <v>31</v>
      </c>
      <c r="H44" s="146" t="s">
        <v>201</v>
      </c>
      <c r="I44" s="185"/>
      <c r="J44" s="192"/>
      <c r="K44" s="97" t="s">
        <v>30</v>
      </c>
      <c r="L44" s="184"/>
      <c r="M44" s="97" t="s">
        <v>31</v>
      </c>
      <c r="N44" s="186" t="str">
        <f>IFERROR(IF(I44="　現在",DATEDIF(DATEVALUE(CONCATENATE(C44,D44,".",F44,".","1")),"2025/10/1","Ｍ")+1,DATEDIF(DATEVALUE(CONCATENATE(C44,D44,".",F44,".","1")),DATEVALUE(CONCATENATE(I44,J44,".",L44,".","1")),"Ｍ")+1),"×")</f>
        <v>×</v>
      </c>
      <c r="O44" s="376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8"/>
    </row>
    <row r="45" spans="3:34" ht="15" customHeight="1" x14ac:dyDescent="0.15">
      <c r="C45" s="183"/>
      <c r="D45" s="184"/>
      <c r="E45" s="97" t="s">
        <v>30</v>
      </c>
      <c r="F45" s="184"/>
      <c r="G45" s="97" t="s">
        <v>31</v>
      </c>
      <c r="H45" s="146" t="s">
        <v>201</v>
      </c>
      <c r="I45" s="185"/>
      <c r="J45" s="192"/>
      <c r="K45" s="97" t="s">
        <v>30</v>
      </c>
      <c r="L45" s="184"/>
      <c r="M45" s="97" t="s">
        <v>31</v>
      </c>
      <c r="N45" s="186" t="str">
        <f>IFERROR(IF(I45="　現在",DATEDIF(DATEVALUE(CONCATENATE(C45,D45,".",F45,".","1")),"2025/10/1","Ｍ")+1,DATEDIF(DATEVALUE(CONCATENATE(C45,D45,".",F45,".","1")),DATEVALUE(CONCATENATE(I45,J45,".",L45,".","1")),"Ｍ")+1),"×")</f>
        <v>×</v>
      </c>
      <c r="O45" s="376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8"/>
    </row>
    <row r="46" spans="3:34" ht="15" customHeight="1" x14ac:dyDescent="0.15">
      <c r="C46" s="183"/>
      <c r="D46" s="184"/>
      <c r="E46" s="97" t="s">
        <v>30</v>
      </c>
      <c r="F46" s="184"/>
      <c r="G46" s="97" t="s">
        <v>31</v>
      </c>
      <c r="H46" s="146" t="s">
        <v>201</v>
      </c>
      <c r="I46" s="185"/>
      <c r="J46" s="192"/>
      <c r="K46" s="97" t="s">
        <v>30</v>
      </c>
      <c r="L46" s="184"/>
      <c r="M46" s="97" t="s">
        <v>31</v>
      </c>
      <c r="N46" s="186" t="str">
        <f>IFERROR(IF(I46="　現在",DATEDIF(DATEVALUE(CONCATENATE(C46,D46,".",F46,".","1")),"2025/10/1","Ｍ")+1,DATEDIF(DATEVALUE(CONCATENATE(C46,D46,".",F46,".","1")),DATEVALUE(CONCATENATE(I46,J46,".",L46,".","1")),"Ｍ")+1),"×")</f>
        <v>×</v>
      </c>
      <c r="O46" s="376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8"/>
    </row>
    <row r="47" spans="3:34" ht="15" customHeight="1" x14ac:dyDescent="0.15">
      <c r="C47" s="187"/>
      <c r="D47" s="188"/>
      <c r="H47" s="111"/>
      <c r="I47" s="89"/>
    </row>
  </sheetData>
  <mergeCells count="43">
    <mergeCell ref="O31:AH31"/>
    <mergeCell ref="O32:AH32"/>
    <mergeCell ref="O33:AH33"/>
    <mergeCell ref="O34:AH34"/>
    <mergeCell ref="O46:AH46"/>
    <mergeCell ref="O35:AH35"/>
    <mergeCell ref="O36:AH36"/>
    <mergeCell ref="O37:AH37"/>
    <mergeCell ref="O38:AH38"/>
    <mergeCell ref="O39:AH39"/>
    <mergeCell ref="O40:AH40"/>
    <mergeCell ref="O41:AH41"/>
    <mergeCell ref="O42:AH42"/>
    <mergeCell ref="O43:AH43"/>
    <mergeCell ref="O44:AH44"/>
    <mergeCell ref="O45:AH45"/>
    <mergeCell ref="O22:AH22"/>
    <mergeCell ref="O23:AH23"/>
    <mergeCell ref="O24:AH24"/>
    <mergeCell ref="O25:AH25"/>
    <mergeCell ref="O30:AH30"/>
    <mergeCell ref="O26:AH26"/>
    <mergeCell ref="O27:AH27"/>
    <mergeCell ref="O28:AH28"/>
    <mergeCell ref="O29:AH29"/>
    <mergeCell ref="AE2:AH2"/>
    <mergeCell ref="O11:AH11"/>
    <mergeCell ref="O12:AH12"/>
    <mergeCell ref="O13:AH13"/>
    <mergeCell ref="O14:AH14"/>
    <mergeCell ref="O20:AH20"/>
    <mergeCell ref="O21:AH21"/>
    <mergeCell ref="C11:M11"/>
    <mergeCell ref="C4:M4"/>
    <mergeCell ref="O5:AH5"/>
    <mergeCell ref="O6:AH6"/>
    <mergeCell ref="O7:AH7"/>
    <mergeCell ref="O4:AH4"/>
    <mergeCell ref="O15:AH15"/>
    <mergeCell ref="O16:AH16"/>
    <mergeCell ref="O17:AH17"/>
    <mergeCell ref="O18:AH18"/>
    <mergeCell ref="O19:AH19"/>
  </mergeCells>
  <phoneticPr fontId="3"/>
  <conditionalFormatting sqref="D5">
    <cfRule type="expression" dxfId="11" priority="14">
      <formula>IF(IF(OR(AND($C5="S",$D5&lt;65),AND($C5="H",$D5&lt;32),AND($C5="R",$D5&lt;3)),"正常","異常")="異常",TRUE,FALSE)</formula>
    </cfRule>
  </conditionalFormatting>
  <conditionalFormatting sqref="D6:D7">
    <cfRule type="expression" dxfId="10" priority="13">
      <formula>IF(IF(OR(AND($C6="S",$D6&lt;65),AND($C6="H",$D6&lt;32),AND($C6="R",$D6&lt;3)),"正常","異常")="異常",TRUE,FALSE)</formula>
    </cfRule>
  </conditionalFormatting>
  <conditionalFormatting sqref="J5">
    <cfRule type="expression" dxfId="9" priority="12">
      <formula>IF(IF(OR(AND($I5="S",$J5&lt;65),AND($I5="H",$J5&lt;32),AND($I5="R",$J5&lt;3)),"正常","異常")="異常",TRUE,FALSE)</formula>
    </cfRule>
  </conditionalFormatting>
  <conditionalFormatting sqref="J6:J7">
    <cfRule type="expression" dxfId="8" priority="11">
      <formula>IF(IF(OR(AND($I6="S",$J6&lt;65),AND($I6="H",$J6&lt;32),AND($I6="R",$J6&lt;3)),"正常","異常")="異常",TRUE,FALSE)</formula>
    </cfRule>
  </conditionalFormatting>
  <conditionalFormatting sqref="J5:M7">
    <cfRule type="expression" dxfId="7" priority="10">
      <formula>$I5="　現在"</formula>
    </cfRule>
  </conditionalFormatting>
  <conditionalFormatting sqref="K12:M46">
    <cfRule type="expression" dxfId="6" priority="9">
      <formula>$I12="　現在"</formula>
    </cfRule>
  </conditionalFormatting>
  <conditionalFormatting sqref="C4:AH4 C11:AH11">
    <cfRule type="expression" dxfId="5" priority="8">
      <formula>$C$4="従事した時期"</formula>
    </cfRule>
  </conditionalFormatting>
  <dataValidations count="6">
    <dataValidation type="list" allowBlank="1" showInputMessage="1" showErrorMessage="1" sqref="L5:L7 F12:F46 F5:F7 L12:L46" xr:uid="{00000000-0002-0000-0100-000000000000}">
      <formula1>"１,２,３,４,５,６,７,８,９,10,11,12"</formula1>
    </dataValidation>
    <dataValidation type="list" allowBlank="1" showInputMessage="1" showErrorMessage="1" sqref="C5:C7 C12:C46" xr:uid="{00000000-0002-0000-0100-000001000000}">
      <formula1>"S,H,R"</formula1>
    </dataValidation>
    <dataValidation type="list" allowBlank="1" showInputMessage="1" showErrorMessage="1" sqref="J5:J7 D12:D46 D5:D7 J12:J46" xr:uid="{00000000-0002-0000-0100-000002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showInputMessage="1" showErrorMessage="1" errorTitle="入力エラー" error="従事時期が入力されていません。「キャンセル」を押して、年月を入力してください。" sqref="N5:N7 N12:N46" xr:uid="{00000000-0002-0000-0100-000003000000}"/>
    <dataValidation type="list" allowBlank="1" showInputMessage="1" showErrorMessage="1" sqref="I5:I7 I12:I46" xr:uid="{00000000-0002-0000-0100-000004000000}">
      <formula1>"S,H,R,　現在"</formula1>
    </dataValidation>
    <dataValidation type="custom" showInputMessage="1" showErrorMessage="1" errorTitle="入力エラー" error="開始時期が入力されていません。「キャンセル」を押して、年月を入力してください。" sqref="O12:AH46 O5:AH7" xr:uid="{00000000-0002-0000-0100-000005000000}">
      <formula1>AND(NOT(ISBLANK($C5)),NOT(ISBLANK($D5)),NOT(ISBLANK($F5)))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FF00"/>
  </sheetPr>
  <dimension ref="A2:AN35"/>
  <sheetViews>
    <sheetView topLeftCell="A28" zoomScale="140" zoomScaleNormal="140" workbookViewId="0">
      <selection activeCell="J6" sqref="J6:AD6"/>
    </sheetView>
  </sheetViews>
  <sheetFormatPr defaultRowHeight="12" x14ac:dyDescent="0.15"/>
  <cols>
    <col min="1" max="193" width="2.7109375" style="49" customWidth="1"/>
    <col min="194" max="16384" width="9.140625" style="49"/>
  </cols>
  <sheetData>
    <row r="2" spans="1:40" ht="14.25" customHeight="1" x14ac:dyDescent="0.15">
      <c r="A2" s="46"/>
      <c r="B2" s="48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8"/>
      <c r="AI2" s="47"/>
      <c r="AJ2" s="47"/>
      <c r="AK2" s="48"/>
      <c r="AL2" s="48"/>
      <c r="AM2" s="48"/>
      <c r="AN2" s="48"/>
    </row>
    <row r="3" spans="1:40" ht="14.25" customHeight="1" x14ac:dyDescent="0.15">
      <c r="A3" s="46"/>
      <c r="B3" s="48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392" t="s">
        <v>55</v>
      </c>
      <c r="AB3" s="392"/>
      <c r="AC3" s="392"/>
      <c r="AD3" s="392"/>
      <c r="AG3" s="47"/>
      <c r="AH3" s="48"/>
    </row>
    <row r="4" spans="1:40" ht="14.25" customHeight="1" x14ac:dyDescent="0.15">
      <c r="A4" s="24"/>
      <c r="B4" s="50"/>
      <c r="C4" s="24"/>
      <c r="D4" s="24"/>
      <c r="E4" s="24" t="s">
        <v>80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50"/>
      <c r="AH4" s="50"/>
      <c r="AI4" s="50"/>
      <c r="AJ4" s="50"/>
      <c r="AK4" s="50"/>
      <c r="AL4" s="50"/>
      <c r="AM4" s="50"/>
      <c r="AN4" s="50"/>
    </row>
    <row r="5" spans="1:40" ht="14.25" customHeight="1" x14ac:dyDescent="0.15">
      <c r="A5" s="56"/>
      <c r="C5" s="56"/>
      <c r="D5" s="56"/>
      <c r="E5" s="386" t="s">
        <v>202</v>
      </c>
      <c r="F5" s="387"/>
      <c r="G5" s="387"/>
      <c r="H5" s="387"/>
      <c r="I5" s="388"/>
      <c r="J5" s="389" t="s">
        <v>203</v>
      </c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1"/>
      <c r="AE5" s="50"/>
      <c r="AF5" s="50"/>
      <c r="AI5" s="50"/>
    </row>
    <row r="6" spans="1:40" ht="14.25" customHeight="1" x14ac:dyDescent="0.15">
      <c r="A6" s="56"/>
      <c r="C6" s="56"/>
      <c r="D6" s="56"/>
      <c r="E6" s="71"/>
      <c r="F6" s="72"/>
      <c r="G6" s="45" t="s">
        <v>30</v>
      </c>
      <c r="H6" s="72"/>
      <c r="I6" s="51" t="s">
        <v>31</v>
      </c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50"/>
      <c r="AF6" s="50"/>
      <c r="AI6" s="50"/>
    </row>
    <row r="7" spans="1:40" ht="14.25" customHeight="1" x14ac:dyDescent="0.15">
      <c r="A7" s="56"/>
      <c r="C7" s="56"/>
      <c r="D7" s="56"/>
      <c r="E7" s="71"/>
      <c r="F7" s="72"/>
      <c r="G7" s="45" t="s">
        <v>30</v>
      </c>
      <c r="H7" s="72"/>
      <c r="I7" s="51" t="s">
        <v>31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50"/>
      <c r="AF7" s="50"/>
      <c r="AI7" s="50"/>
    </row>
    <row r="8" spans="1:40" ht="14.25" customHeight="1" x14ac:dyDescent="0.15">
      <c r="A8" s="56"/>
      <c r="C8" s="56"/>
      <c r="D8" s="56"/>
      <c r="E8" s="71"/>
      <c r="F8" s="72"/>
      <c r="G8" s="45" t="s">
        <v>30</v>
      </c>
      <c r="H8" s="72"/>
      <c r="I8" s="51" t="s">
        <v>31</v>
      </c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50"/>
      <c r="AF8" s="50"/>
      <c r="AI8" s="50"/>
    </row>
    <row r="9" spans="1:40" ht="14.25" customHeight="1" x14ac:dyDescent="0.15">
      <c r="A9" s="56"/>
      <c r="C9" s="56"/>
      <c r="D9" s="56"/>
      <c r="E9" s="71"/>
      <c r="F9" s="72"/>
      <c r="G9" s="45" t="s">
        <v>30</v>
      </c>
      <c r="H9" s="72"/>
      <c r="I9" s="51" t="s">
        <v>31</v>
      </c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50"/>
      <c r="AF9" s="50"/>
      <c r="AI9" s="50"/>
    </row>
    <row r="10" spans="1:40" ht="14.25" customHeight="1" x14ac:dyDescent="0.15">
      <c r="A10" s="56"/>
      <c r="C10" s="56"/>
      <c r="D10" s="56"/>
      <c r="E10" s="71"/>
      <c r="F10" s="72"/>
      <c r="G10" s="45" t="s">
        <v>30</v>
      </c>
      <c r="H10" s="72"/>
      <c r="I10" s="51" t="s">
        <v>31</v>
      </c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50"/>
      <c r="AF10" s="50"/>
      <c r="AI10" s="50"/>
    </row>
    <row r="11" spans="1:40" ht="14.25" customHeight="1" x14ac:dyDescent="0.15">
      <c r="A11" s="56"/>
      <c r="C11" s="56"/>
      <c r="D11" s="56"/>
      <c r="E11" s="71"/>
      <c r="F11" s="72"/>
      <c r="G11" s="45" t="s">
        <v>30</v>
      </c>
      <c r="H11" s="72"/>
      <c r="I11" s="51" t="s">
        <v>31</v>
      </c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50"/>
      <c r="AF11" s="50"/>
      <c r="AI11" s="50"/>
    </row>
    <row r="12" spans="1:40" ht="14.25" customHeight="1" x14ac:dyDescent="0.15">
      <c r="A12" s="56"/>
      <c r="C12" s="56"/>
      <c r="D12" s="56"/>
      <c r="E12" s="71"/>
      <c r="F12" s="72"/>
      <c r="G12" s="45" t="s">
        <v>30</v>
      </c>
      <c r="H12" s="72"/>
      <c r="I12" s="51" t="s">
        <v>31</v>
      </c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50"/>
      <c r="AF12" s="50"/>
      <c r="AI12" s="50"/>
    </row>
    <row r="13" spans="1:40" ht="14.25" customHeight="1" x14ac:dyDescent="0.15">
      <c r="A13" s="56"/>
      <c r="C13" s="56"/>
      <c r="D13" s="56"/>
      <c r="E13" s="71"/>
      <c r="F13" s="72"/>
      <c r="G13" s="45" t="s">
        <v>30</v>
      </c>
      <c r="H13" s="72"/>
      <c r="I13" s="51" t="s">
        <v>31</v>
      </c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50"/>
      <c r="AF13" s="50"/>
      <c r="AI13" s="50"/>
    </row>
    <row r="14" spans="1:40" ht="14.25" customHeight="1" x14ac:dyDescent="0.15">
      <c r="A14" s="56"/>
      <c r="C14" s="56"/>
      <c r="D14" s="56"/>
      <c r="E14" s="71"/>
      <c r="F14" s="72"/>
      <c r="G14" s="45" t="s">
        <v>30</v>
      </c>
      <c r="H14" s="72"/>
      <c r="I14" s="51" t="s">
        <v>31</v>
      </c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50"/>
      <c r="AF14" s="50"/>
      <c r="AI14" s="50"/>
    </row>
    <row r="15" spans="1:40" ht="14.25" customHeight="1" x14ac:dyDescent="0.15">
      <c r="A15" s="56"/>
      <c r="C15" s="56"/>
      <c r="D15" s="56"/>
      <c r="E15" s="71"/>
      <c r="F15" s="72"/>
      <c r="G15" s="45" t="s">
        <v>30</v>
      </c>
      <c r="H15" s="72"/>
      <c r="I15" s="51" t="s">
        <v>31</v>
      </c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50"/>
      <c r="AF15" s="50"/>
      <c r="AI15" s="50"/>
    </row>
    <row r="16" spans="1:40" ht="14.25" customHeight="1" x14ac:dyDescent="0.15">
      <c r="A16" s="56"/>
      <c r="C16" s="56"/>
      <c r="D16" s="56"/>
      <c r="E16" s="71"/>
      <c r="F16" s="72"/>
      <c r="G16" s="45" t="s">
        <v>30</v>
      </c>
      <c r="H16" s="72"/>
      <c r="I16" s="51" t="s">
        <v>31</v>
      </c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50"/>
      <c r="AF16" s="50"/>
      <c r="AI16" s="50"/>
    </row>
    <row r="17" spans="1:35" ht="14.25" customHeight="1" x14ac:dyDescent="0.15">
      <c r="A17" s="56"/>
      <c r="C17" s="56"/>
      <c r="D17" s="56"/>
      <c r="E17" s="71"/>
      <c r="F17" s="72"/>
      <c r="G17" s="45" t="s">
        <v>30</v>
      </c>
      <c r="H17" s="72"/>
      <c r="I17" s="51" t="s">
        <v>31</v>
      </c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50"/>
      <c r="AF17" s="50"/>
      <c r="AI17" s="50"/>
    </row>
    <row r="18" spans="1:35" ht="14.25" customHeight="1" x14ac:dyDescent="0.15">
      <c r="A18" s="56"/>
      <c r="C18" s="56"/>
      <c r="D18" s="56"/>
      <c r="E18" s="71"/>
      <c r="F18" s="72"/>
      <c r="G18" s="45" t="s">
        <v>30</v>
      </c>
      <c r="H18" s="72"/>
      <c r="I18" s="51" t="s">
        <v>31</v>
      </c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50"/>
      <c r="AF18" s="50"/>
      <c r="AI18" s="50"/>
    </row>
    <row r="19" spans="1:35" ht="14.25" customHeight="1" x14ac:dyDescent="0.15">
      <c r="A19" s="56"/>
      <c r="C19" s="56"/>
      <c r="D19" s="56"/>
      <c r="E19" s="71"/>
      <c r="F19" s="72"/>
      <c r="G19" s="45" t="s">
        <v>30</v>
      </c>
      <c r="H19" s="72"/>
      <c r="I19" s="51" t="s">
        <v>31</v>
      </c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50"/>
      <c r="AF19" s="50"/>
      <c r="AI19" s="50"/>
    </row>
    <row r="20" spans="1:35" ht="14.25" customHeight="1" x14ac:dyDescent="0.15">
      <c r="A20" s="56"/>
      <c r="C20" s="56"/>
      <c r="D20" s="56"/>
      <c r="E20" s="71"/>
      <c r="F20" s="72"/>
      <c r="G20" s="45" t="s">
        <v>30</v>
      </c>
      <c r="H20" s="72"/>
      <c r="I20" s="51" t="s">
        <v>31</v>
      </c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50"/>
      <c r="AF20" s="50"/>
      <c r="AI20" s="50"/>
    </row>
    <row r="21" spans="1:35" ht="14.25" customHeight="1" x14ac:dyDescent="0.15">
      <c r="A21" s="56"/>
      <c r="C21" s="56"/>
      <c r="D21" s="56"/>
      <c r="E21" s="71"/>
      <c r="F21" s="72"/>
      <c r="G21" s="45" t="s">
        <v>30</v>
      </c>
      <c r="H21" s="72"/>
      <c r="I21" s="51" t="s">
        <v>31</v>
      </c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50"/>
      <c r="AF21" s="50"/>
      <c r="AI21" s="50"/>
    </row>
    <row r="22" spans="1:35" ht="14.25" customHeight="1" x14ac:dyDescent="0.15">
      <c r="A22" s="56"/>
      <c r="C22" s="56"/>
      <c r="D22" s="56"/>
      <c r="E22" s="71"/>
      <c r="F22" s="72"/>
      <c r="G22" s="45" t="s">
        <v>30</v>
      </c>
      <c r="H22" s="72"/>
      <c r="I22" s="51" t="s">
        <v>31</v>
      </c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50"/>
      <c r="AF22" s="50"/>
      <c r="AI22" s="50"/>
    </row>
    <row r="23" spans="1:35" ht="14.25" customHeight="1" x14ac:dyDescent="0.15">
      <c r="A23" s="56"/>
      <c r="C23" s="56"/>
      <c r="D23" s="56"/>
      <c r="E23" s="71"/>
      <c r="F23" s="72"/>
      <c r="G23" s="45" t="s">
        <v>30</v>
      </c>
      <c r="H23" s="72"/>
      <c r="I23" s="51" t="s">
        <v>31</v>
      </c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50"/>
      <c r="AF23" s="50"/>
      <c r="AI23" s="50"/>
    </row>
    <row r="24" spans="1:35" ht="14.25" customHeight="1" x14ac:dyDescent="0.15">
      <c r="A24" s="56"/>
      <c r="C24" s="56"/>
      <c r="D24" s="56"/>
      <c r="E24" s="71"/>
      <c r="F24" s="72"/>
      <c r="G24" s="45" t="s">
        <v>30</v>
      </c>
      <c r="H24" s="72"/>
      <c r="I24" s="51" t="s">
        <v>31</v>
      </c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50"/>
      <c r="AF24" s="50"/>
      <c r="AI24" s="50"/>
    </row>
    <row r="25" spans="1:35" ht="14.25" customHeight="1" x14ac:dyDescent="0.15">
      <c r="A25" s="56"/>
      <c r="C25" s="56"/>
      <c r="D25" s="56"/>
      <c r="E25" s="71"/>
      <c r="F25" s="72"/>
      <c r="G25" s="45" t="s">
        <v>30</v>
      </c>
      <c r="H25" s="72"/>
      <c r="I25" s="51" t="s">
        <v>31</v>
      </c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50"/>
      <c r="AF25" s="50"/>
      <c r="AI25" s="50"/>
    </row>
    <row r="26" spans="1:35" ht="14.25" customHeight="1" x14ac:dyDescent="0.15">
      <c r="A26" s="56"/>
      <c r="C26" s="56"/>
      <c r="D26" s="56"/>
      <c r="E26" s="71"/>
      <c r="F26" s="72"/>
      <c r="G26" s="45" t="s">
        <v>30</v>
      </c>
      <c r="H26" s="72"/>
      <c r="I26" s="51" t="s">
        <v>31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50"/>
      <c r="AF26" s="50"/>
      <c r="AI26" s="50"/>
    </row>
    <row r="27" spans="1:35" ht="14.25" customHeight="1" x14ac:dyDescent="0.15">
      <c r="A27" s="56"/>
      <c r="C27" s="56"/>
      <c r="D27" s="56"/>
      <c r="E27" s="71"/>
      <c r="F27" s="72"/>
      <c r="G27" s="45" t="s">
        <v>30</v>
      </c>
      <c r="H27" s="72"/>
      <c r="I27" s="51" t="s">
        <v>31</v>
      </c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50"/>
      <c r="AF27" s="50"/>
      <c r="AI27" s="50"/>
    </row>
    <row r="28" spans="1:35" ht="14.25" customHeight="1" x14ac:dyDescent="0.15">
      <c r="A28" s="56"/>
      <c r="C28" s="56"/>
      <c r="D28" s="56"/>
      <c r="E28" s="71"/>
      <c r="F28" s="72"/>
      <c r="G28" s="45" t="s">
        <v>30</v>
      </c>
      <c r="H28" s="72"/>
      <c r="I28" s="51" t="s">
        <v>31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50"/>
      <c r="AF28" s="50"/>
      <c r="AI28" s="50"/>
    </row>
    <row r="29" spans="1:35" ht="14.25" customHeight="1" x14ac:dyDescent="0.15">
      <c r="A29" s="56"/>
      <c r="C29" s="56"/>
      <c r="D29" s="56"/>
      <c r="E29" s="71"/>
      <c r="F29" s="72"/>
      <c r="G29" s="45" t="s">
        <v>30</v>
      </c>
      <c r="H29" s="72"/>
      <c r="I29" s="51" t="s">
        <v>31</v>
      </c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50"/>
      <c r="AF29" s="50"/>
      <c r="AI29" s="50"/>
    </row>
    <row r="30" spans="1:35" ht="14.25" customHeight="1" x14ac:dyDescent="0.15">
      <c r="A30" s="56"/>
      <c r="C30" s="56"/>
      <c r="D30" s="56"/>
      <c r="E30" s="71"/>
      <c r="F30" s="72"/>
      <c r="G30" s="45" t="s">
        <v>30</v>
      </c>
      <c r="H30" s="72"/>
      <c r="I30" s="51" t="s">
        <v>31</v>
      </c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50"/>
      <c r="AF30" s="50"/>
      <c r="AI30" s="50"/>
    </row>
    <row r="31" spans="1:35" ht="14.25" customHeight="1" x14ac:dyDescent="0.15">
      <c r="A31" s="56"/>
      <c r="C31" s="56"/>
      <c r="D31" s="56"/>
      <c r="E31" s="71"/>
      <c r="F31" s="72"/>
      <c r="G31" s="45" t="s">
        <v>30</v>
      </c>
      <c r="H31" s="72"/>
      <c r="I31" s="51" t="s">
        <v>31</v>
      </c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50"/>
      <c r="AF31" s="50"/>
      <c r="AI31" s="50"/>
    </row>
    <row r="32" spans="1:35" ht="14.25" customHeight="1" x14ac:dyDescent="0.15">
      <c r="A32" s="56"/>
      <c r="C32" s="56"/>
      <c r="D32" s="56"/>
      <c r="E32" s="71"/>
      <c r="F32" s="72"/>
      <c r="G32" s="45" t="s">
        <v>30</v>
      </c>
      <c r="H32" s="72"/>
      <c r="I32" s="51" t="s">
        <v>31</v>
      </c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50"/>
      <c r="AF32" s="50"/>
      <c r="AI32" s="50"/>
    </row>
    <row r="33" spans="1:35" ht="14.25" customHeight="1" x14ac:dyDescent="0.15">
      <c r="A33" s="56"/>
      <c r="C33" s="56"/>
      <c r="D33" s="56"/>
      <c r="E33" s="71"/>
      <c r="F33" s="72"/>
      <c r="G33" s="45" t="s">
        <v>30</v>
      </c>
      <c r="H33" s="72"/>
      <c r="I33" s="51" t="s">
        <v>31</v>
      </c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50"/>
      <c r="AF33" s="50"/>
      <c r="AI33" s="50"/>
    </row>
    <row r="34" spans="1:35" ht="14.25" customHeight="1" x14ac:dyDescent="0.15">
      <c r="A34" s="56"/>
      <c r="C34" s="56"/>
      <c r="D34" s="56"/>
      <c r="E34" s="71"/>
      <c r="F34" s="72"/>
      <c r="G34" s="45" t="s">
        <v>30</v>
      </c>
      <c r="H34" s="72"/>
      <c r="I34" s="51" t="s">
        <v>31</v>
      </c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385"/>
      <c r="AD34" s="385"/>
      <c r="AE34" s="50"/>
      <c r="AF34" s="50"/>
      <c r="AI34" s="50"/>
    </row>
    <row r="35" spans="1:35" ht="14.25" customHeight="1" x14ac:dyDescent="0.15">
      <c r="A35" s="56"/>
      <c r="C35" s="56"/>
      <c r="D35" s="56"/>
      <c r="E35" s="71"/>
      <c r="F35" s="72"/>
      <c r="G35" s="45" t="s">
        <v>30</v>
      </c>
      <c r="H35" s="72"/>
      <c r="I35" s="51" t="s">
        <v>31</v>
      </c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50"/>
      <c r="AF35" s="50"/>
      <c r="AI35" s="50"/>
    </row>
  </sheetData>
  <dataConsolidate/>
  <mergeCells count="33">
    <mergeCell ref="J34:AD34"/>
    <mergeCell ref="J35:AD35"/>
    <mergeCell ref="J32:AD32"/>
    <mergeCell ref="J33:AD33"/>
    <mergeCell ref="J29:AD29"/>
    <mergeCell ref="J30:AD30"/>
    <mergeCell ref="J27:AD27"/>
    <mergeCell ref="J28:AD28"/>
    <mergeCell ref="J31:AD31"/>
    <mergeCell ref="AA3:AD3"/>
    <mergeCell ref="J19:AD19"/>
    <mergeCell ref="J20:AD20"/>
    <mergeCell ref="J17:AD17"/>
    <mergeCell ref="J18:AD18"/>
    <mergeCell ref="J15:AD15"/>
    <mergeCell ref="J16:AD16"/>
    <mergeCell ref="J13:AD13"/>
    <mergeCell ref="J14:AD14"/>
    <mergeCell ref="J25:AD25"/>
    <mergeCell ref="J26:AD26"/>
    <mergeCell ref="J23:AD23"/>
    <mergeCell ref="J24:AD24"/>
    <mergeCell ref="J21:AD21"/>
    <mergeCell ref="J22:AD22"/>
    <mergeCell ref="E5:I5"/>
    <mergeCell ref="J9:AD9"/>
    <mergeCell ref="J10:AD10"/>
    <mergeCell ref="J11:AD11"/>
    <mergeCell ref="J12:AD12"/>
    <mergeCell ref="J6:AD6"/>
    <mergeCell ref="J7:AD7"/>
    <mergeCell ref="J8:AD8"/>
    <mergeCell ref="J5:AD5"/>
  </mergeCells>
  <phoneticPr fontId="3"/>
  <dataValidations count="4">
    <dataValidation type="list" allowBlank="1" showInputMessage="1" showErrorMessage="1" sqref="H6:H35" xr:uid="{00000000-0002-0000-0200-000000000000}">
      <formula1>"１,２,３,４,５,６,７,８,９,10,11,12"</formula1>
    </dataValidation>
    <dataValidation type="list" allowBlank="1" showInputMessage="1" showErrorMessage="1" sqref="E6:E35" xr:uid="{00000000-0002-0000-0200-000001000000}">
      <formula1>"S,H,R"</formula1>
    </dataValidation>
    <dataValidation type="list" allowBlank="1" showInputMessage="1" showErrorMessage="1" sqref="F6:F35" xr:uid="{00000000-0002-0000-0200-000002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custom" showInputMessage="1" showErrorMessage="1" errorTitle="入力エラー" error="年月が入力されていません。「キャンセル」を押して、年月から入力してください。" sqref="J6:AD35" xr:uid="{00000000-0002-0000-0200-000003000000}">
      <formula1>AND(NOT(ISBLANK($E6)),NOT(ISBLANK($F6)),NOT(ISBLANK($H6)))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47"/>
  <sheetViews>
    <sheetView workbookViewId="0">
      <selection activeCell="K1" sqref="K1"/>
    </sheetView>
  </sheetViews>
  <sheetFormatPr defaultRowHeight="12" x14ac:dyDescent="0.15"/>
  <cols>
    <col min="1" max="1" width="3.7109375" style="52" bestFit="1" customWidth="1"/>
    <col min="2" max="3" width="2.7109375" style="54" hidden="1" customWidth="1"/>
    <col min="4" max="4" width="3.5703125" style="54" hidden="1" customWidth="1"/>
    <col min="5" max="5" width="2.7109375" style="54" hidden="1" customWidth="1"/>
    <col min="6" max="6" width="3.5703125" style="54" hidden="1" customWidth="1"/>
    <col min="7" max="7" width="2.7109375" style="54" hidden="1" customWidth="1"/>
    <col min="8" max="8" width="3.5703125" style="54" hidden="1" customWidth="1"/>
    <col min="9" max="9" width="85.140625" style="54" hidden="1" customWidth="1"/>
    <col min="10" max="10" width="82.28515625" style="154" hidden="1" customWidth="1"/>
    <col min="11" max="11" width="84.7109375" style="83" customWidth="1"/>
    <col min="12" max="12" width="3.7109375" style="54" bestFit="1" customWidth="1"/>
    <col min="13" max="13" width="2.85546875" style="54" bestFit="1" customWidth="1"/>
    <col min="14" max="14" width="2.7109375" style="54" bestFit="1" customWidth="1"/>
    <col min="15" max="15" width="3.5703125" style="54" bestFit="1" customWidth="1"/>
    <col min="16" max="16" width="2.7109375" style="54" bestFit="1" customWidth="1"/>
    <col min="17" max="17" width="3.5703125" style="54" bestFit="1" customWidth="1"/>
    <col min="18" max="18" width="3.28515625" style="54" bestFit="1" customWidth="1"/>
    <col min="19" max="19" width="3.5703125" style="54" bestFit="1" customWidth="1"/>
    <col min="20" max="21" width="24.28515625" style="54" customWidth="1"/>
    <col min="22" max="22" width="68.42578125" style="152" customWidth="1"/>
    <col min="23" max="16384" width="9.140625" style="54"/>
  </cols>
  <sheetData>
    <row r="1" spans="1:35" s="152" customFormat="1" x14ac:dyDescent="0.15">
      <c r="A1" s="150">
        <v>1</v>
      </c>
      <c r="B1" s="151">
        <f>別紙Ａ!C12</f>
        <v>0</v>
      </c>
      <c r="C1" s="151">
        <f>別紙Ａ!D12</f>
        <v>0</v>
      </c>
      <c r="D1" s="151" t="str">
        <f>別紙Ａ!E12</f>
        <v>年</v>
      </c>
      <c r="E1" s="151">
        <f>別紙Ａ!F12</f>
        <v>0</v>
      </c>
      <c r="F1" s="151">
        <f>別紙Ａ!G12</f>
        <v>0</v>
      </c>
      <c r="G1" s="151">
        <f>別紙Ａ!O12</f>
        <v>0</v>
      </c>
      <c r="H1" s="151" t="s">
        <v>82</v>
      </c>
      <c r="I1" s="151" t="str">
        <f>IF(LEN(G1)&gt;1,CONCATENATE(B1,C1,D1,E1,F1," ",G1,H1),"")</f>
        <v/>
      </c>
      <c r="J1" s="151" t="str">
        <f>I1</f>
        <v/>
      </c>
      <c r="K1" s="82" t="str">
        <f>SUBSTITUTE(J1,"★",CHAR(10))</f>
        <v/>
      </c>
      <c r="L1" s="83">
        <v>1</v>
      </c>
      <c r="M1" s="53">
        <f>別紙Ｂ!E6</f>
        <v>0</v>
      </c>
      <c r="N1" s="53">
        <f>別紙Ｂ!F6</f>
        <v>0</v>
      </c>
      <c r="O1" s="53" t="str">
        <f>別紙Ｂ!G6</f>
        <v>年</v>
      </c>
      <c r="P1" s="53">
        <f>別紙Ｂ!H6</f>
        <v>0</v>
      </c>
      <c r="Q1" s="53" t="str">
        <f>別紙Ｂ!I6</f>
        <v>月</v>
      </c>
      <c r="R1" s="53">
        <f>別紙Ｂ!J6</f>
        <v>0</v>
      </c>
      <c r="S1" s="53" t="s">
        <v>83</v>
      </c>
      <c r="T1" s="53" t="str">
        <f>IF(LEN(R1)&gt;1,CONCATENATE(M1,N1,O1,P1,Q1," ",R1,S1),"")</f>
        <v/>
      </c>
      <c r="U1" s="53" t="str">
        <f>T1</f>
        <v/>
      </c>
      <c r="V1" s="53" t="str">
        <f>SUBSTITUTE(U1,"★",CHAR(10))</f>
        <v/>
      </c>
      <c r="AG1" s="153"/>
      <c r="AH1" s="153"/>
      <c r="AI1" s="153"/>
    </row>
    <row r="2" spans="1:35" s="152" customFormat="1" x14ac:dyDescent="0.15">
      <c r="A2" s="150">
        <v>2</v>
      </c>
      <c r="B2" s="151">
        <f>別紙Ａ!C13</f>
        <v>0</v>
      </c>
      <c r="C2" s="151">
        <f>別紙Ａ!D13</f>
        <v>0</v>
      </c>
      <c r="D2" s="151" t="str">
        <f>別紙Ａ!E13</f>
        <v>年</v>
      </c>
      <c r="E2" s="151">
        <f>別紙Ａ!F13</f>
        <v>0</v>
      </c>
      <c r="F2" s="151" t="str">
        <f>別紙Ａ!G13</f>
        <v>月</v>
      </c>
      <c r="G2" s="151">
        <f>別紙Ａ!O13</f>
        <v>0</v>
      </c>
      <c r="H2" s="151" t="s">
        <v>82</v>
      </c>
      <c r="I2" s="151" t="str">
        <f t="shared" ref="I2:I35" si="0">IF(LEN(G2)&gt;1,CONCATENATE(B2,C2,D2,E2,F2," ",G2,H2),"")</f>
        <v/>
      </c>
      <c r="J2" s="151" t="str">
        <f>CONCATENATE(J1,I2)</f>
        <v/>
      </c>
      <c r="K2" s="82" t="str">
        <f t="shared" ref="K2:K35" si="1">SUBSTITUTE(J2,"★",CHAR(10))</f>
        <v/>
      </c>
      <c r="L2" s="83">
        <v>2</v>
      </c>
      <c r="M2" s="53">
        <f>別紙Ｂ!E7</f>
        <v>0</v>
      </c>
      <c r="N2" s="53">
        <f>別紙Ｂ!F7</f>
        <v>0</v>
      </c>
      <c r="O2" s="53" t="str">
        <f>別紙Ｂ!G7</f>
        <v>年</v>
      </c>
      <c r="P2" s="53">
        <f>別紙Ｂ!H7</f>
        <v>0</v>
      </c>
      <c r="Q2" s="53" t="str">
        <f>別紙Ｂ!I7</f>
        <v>月</v>
      </c>
      <c r="R2" s="53">
        <f>別紙Ｂ!J7</f>
        <v>0</v>
      </c>
      <c r="S2" s="53" t="s">
        <v>83</v>
      </c>
      <c r="T2" s="53" t="str">
        <f t="shared" ref="T2:T30" si="2">IF(LEN(R2)&gt;1,CONCATENATE(M2,N2,O2,P2,Q2," ",R2,S2),"")</f>
        <v/>
      </c>
      <c r="U2" s="53" t="str">
        <f>CONCATENATE(U1,T2)</f>
        <v/>
      </c>
      <c r="V2" s="53" t="str">
        <f t="shared" ref="V2:V30" si="3">SUBSTITUTE(U2,"★",CHAR(10))</f>
        <v/>
      </c>
      <c r="AG2" s="153"/>
      <c r="AH2" s="153"/>
      <c r="AI2" s="153"/>
    </row>
    <row r="3" spans="1:35" s="152" customFormat="1" x14ac:dyDescent="0.15">
      <c r="A3" s="150">
        <v>3</v>
      </c>
      <c r="B3" s="151">
        <f>別紙Ａ!C14</f>
        <v>0</v>
      </c>
      <c r="C3" s="151">
        <f>別紙Ａ!D14</f>
        <v>0</v>
      </c>
      <c r="D3" s="151" t="str">
        <f>別紙Ａ!E14</f>
        <v>年</v>
      </c>
      <c r="E3" s="151">
        <f>別紙Ａ!F14</f>
        <v>0</v>
      </c>
      <c r="F3" s="151" t="str">
        <f>別紙Ａ!G14</f>
        <v>月</v>
      </c>
      <c r="G3" s="151">
        <f>別紙Ａ!O14</f>
        <v>0</v>
      </c>
      <c r="H3" s="151" t="s">
        <v>82</v>
      </c>
      <c r="I3" s="151" t="str">
        <f t="shared" si="0"/>
        <v/>
      </c>
      <c r="J3" s="151" t="str">
        <f>CONCATENATE(J2,I3)</f>
        <v/>
      </c>
      <c r="K3" s="82" t="str">
        <f t="shared" si="1"/>
        <v/>
      </c>
      <c r="L3" s="83">
        <v>3</v>
      </c>
      <c r="M3" s="53">
        <f>別紙Ｂ!E8</f>
        <v>0</v>
      </c>
      <c r="N3" s="53">
        <f>別紙Ｂ!F8</f>
        <v>0</v>
      </c>
      <c r="O3" s="53" t="str">
        <f>別紙Ｂ!G8</f>
        <v>年</v>
      </c>
      <c r="P3" s="53">
        <f>別紙Ｂ!H8</f>
        <v>0</v>
      </c>
      <c r="Q3" s="53" t="str">
        <f>別紙Ｂ!I8</f>
        <v>月</v>
      </c>
      <c r="R3" s="53">
        <f>別紙Ｂ!J8</f>
        <v>0</v>
      </c>
      <c r="S3" s="53" t="s">
        <v>83</v>
      </c>
      <c r="T3" s="53" t="str">
        <f t="shared" si="2"/>
        <v/>
      </c>
      <c r="U3" s="53" t="str">
        <f>CONCATENATE(U2,T3)</f>
        <v/>
      </c>
      <c r="V3" s="53" t="str">
        <f t="shared" si="3"/>
        <v/>
      </c>
      <c r="AG3" s="153"/>
      <c r="AH3" s="153"/>
      <c r="AI3" s="153"/>
    </row>
    <row r="4" spans="1:35" s="152" customFormat="1" x14ac:dyDescent="0.15">
      <c r="A4" s="150">
        <v>4</v>
      </c>
      <c r="B4" s="151">
        <f>別紙Ａ!C15</f>
        <v>0</v>
      </c>
      <c r="C4" s="151">
        <f>別紙Ａ!D15</f>
        <v>0</v>
      </c>
      <c r="D4" s="151" t="str">
        <f>別紙Ａ!E15</f>
        <v>年</v>
      </c>
      <c r="E4" s="151">
        <f>別紙Ａ!F15</f>
        <v>0</v>
      </c>
      <c r="F4" s="151" t="str">
        <f>別紙Ａ!G15</f>
        <v>月</v>
      </c>
      <c r="G4" s="151">
        <f>別紙Ａ!O15</f>
        <v>0</v>
      </c>
      <c r="H4" s="151" t="s">
        <v>82</v>
      </c>
      <c r="I4" s="151" t="str">
        <f t="shared" si="0"/>
        <v/>
      </c>
      <c r="J4" s="151" t="str">
        <f t="shared" ref="J4:J35" si="4">CONCATENATE(J3,I4)</f>
        <v/>
      </c>
      <c r="K4" s="82" t="str">
        <f t="shared" si="1"/>
        <v/>
      </c>
      <c r="L4" s="83">
        <v>4</v>
      </c>
      <c r="M4" s="53">
        <f>別紙Ｂ!E9</f>
        <v>0</v>
      </c>
      <c r="N4" s="53">
        <f>別紙Ｂ!F9</f>
        <v>0</v>
      </c>
      <c r="O4" s="53" t="str">
        <f>別紙Ｂ!G9</f>
        <v>年</v>
      </c>
      <c r="P4" s="53">
        <f>別紙Ｂ!H9</f>
        <v>0</v>
      </c>
      <c r="Q4" s="53" t="str">
        <f>別紙Ｂ!I9</f>
        <v>月</v>
      </c>
      <c r="R4" s="53">
        <f>別紙Ｂ!J9</f>
        <v>0</v>
      </c>
      <c r="S4" s="53" t="s">
        <v>83</v>
      </c>
      <c r="T4" s="53" t="str">
        <f t="shared" si="2"/>
        <v/>
      </c>
      <c r="U4" s="53" t="str">
        <f t="shared" ref="U4:U30" si="5">CONCATENATE(U3,T4)</f>
        <v/>
      </c>
      <c r="V4" s="53" t="str">
        <f t="shared" si="3"/>
        <v/>
      </c>
      <c r="AG4" s="153"/>
      <c r="AH4" s="153"/>
      <c r="AI4" s="153"/>
    </row>
    <row r="5" spans="1:35" s="152" customFormat="1" x14ac:dyDescent="0.15">
      <c r="A5" s="150">
        <v>5</v>
      </c>
      <c r="B5" s="151">
        <f>別紙Ａ!C16</f>
        <v>0</v>
      </c>
      <c r="C5" s="151">
        <f>別紙Ａ!D16</f>
        <v>0</v>
      </c>
      <c r="D5" s="151" t="str">
        <f>別紙Ａ!E16</f>
        <v>年</v>
      </c>
      <c r="E5" s="151">
        <f>別紙Ａ!F16</f>
        <v>0</v>
      </c>
      <c r="F5" s="151" t="str">
        <f>別紙Ａ!G16</f>
        <v>月</v>
      </c>
      <c r="G5" s="151">
        <f>別紙Ａ!O16</f>
        <v>0</v>
      </c>
      <c r="H5" s="151" t="s">
        <v>82</v>
      </c>
      <c r="I5" s="151" t="str">
        <f t="shared" si="0"/>
        <v/>
      </c>
      <c r="J5" s="151" t="str">
        <f t="shared" si="4"/>
        <v/>
      </c>
      <c r="K5" s="82" t="str">
        <f t="shared" si="1"/>
        <v/>
      </c>
      <c r="L5" s="83">
        <v>5</v>
      </c>
      <c r="M5" s="53">
        <f>別紙Ｂ!E10</f>
        <v>0</v>
      </c>
      <c r="N5" s="53">
        <f>別紙Ｂ!F10</f>
        <v>0</v>
      </c>
      <c r="O5" s="53" t="str">
        <f>別紙Ｂ!G10</f>
        <v>年</v>
      </c>
      <c r="P5" s="53">
        <f>別紙Ｂ!H10</f>
        <v>0</v>
      </c>
      <c r="Q5" s="53" t="str">
        <f>別紙Ｂ!I10</f>
        <v>月</v>
      </c>
      <c r="R5" s="53">
        <f>別紙Ｂ!J10</f>
        <v>0</v>
      </c>
      <c r="S5" s="53" t="s">
        <v>83</v>
      </c>
      <c r="T5" s="53" t="str">
        <f t="shared" si="2"/>
        <v/>
      </c>
      <c r="U5" s="53" t="str">
        <f t="shared" si="5"/>
        <v/>
      </c>
      <c r="V5" s="53" t="str">
        <f t="shared" si="3"/>
        <v/>
      </c>
      <c r="AG5" s="153"/>
      <c r="AH5" s="153"/>
      <c r="AI5" s="153"/>
    </row>
    <row r="6" spans="1:35" s="152" customFormat="1" x14ac:dyDescent="0.15">
      <c r="A6" s="150">
        <v>6</v>
      </c>
      <c r="B6" s="151">
        <f>別紙Ａ!C17</f>
        <v>0</v>
      </c>
      <c r="C6" s="151">
        <f>別紙Ａ!D17</f>
        <v>0</v>
      </c>
      <c r="D6" s="151" t="str">
        <f>別紙Ａ!E17</f>
        <v>年</v>
      </c>
      <c r="E6" s="151">
        <f>別紙Ａ!F17</f>
        <v>0</v>
      </c>
      <c r="F6" s="151" t="str">
        <f>別紙Ａ!G17</f>
        <v>月</v>
      </c>
      <c r="G6" s="151">
        <f>別紙Ａ!O17</f>
        <v>0</v>
      </c>
      <c r="H6" s="151" t="s">
        <v>82</v>
      </c>
      <c r="I6" s="151" t="str">
        <f t="shared" si="0"/>
        <v/>
      </c>
      <c r="J6" s="151" t="str">
        <f t="shared" si="4"/>
        <v/>
      </c>
      <c r="K6" s="82" t="str">
        <f t="shared" si="1"/>
        <v/>
      </c>
      <c r="L6" s="83">
        <v>6</v>
      </c>
      <c r="M6" s="53">
        <f>別紙Ｂ!E11</f>
        <v>0</v>
      </c>
      <c r="N6" s="53">
        <f>別紙Ｂ!F11</f>
        <v>0</v>
      </c>
      <c r="O6" s="53" t="str">
        <f>別紙Ｂ!G11</f>
        <v>年</v>
      </c>
      <c r="P6" s="53">
        <f>別紙Ｂ!H11</f>
        <v>0</v>
      </c>
      <c r="Q6" s="53" t="str">
        <f>別紙Ｂ!I11</f>
        <v>月</v>
      </c>
      <c r="R6" s="53">
        <f>別紙Ｂ!J11</f>
        <v>0</v>
      </c>
      <c r="S6" s="53" t="s">
        <v>83</v>
      </c>
      <c r="T6" s="53" t="str">
        <f t="shared" si="2"/>
        <v/>
      </c>
      <c r="U6" s="53" t="str">
        <f t="shared" si="5"/>
        <v/>
      </c>
      <c r="V6" s="53" t="str">
        <f t="shared" si="3"/>
        <v/>
      </c>
      <c r="AG6" s="153"/>
      <c r="AH6" s="153"/>
      <c r="AI6" s="153"/>
    </row>
    <row r="7" spans="1:35" s="152" customFormat="1" x14ac:dyDescent="0.15">
      <c r="A7" s="150">
        <v>7</v>
      </c>
      <c r="B7" s="151">
        <f>別紙Ａ!C18</f>
        <v>0</v>
      </c>
      <c r="C7" s="151">
        <f>別紙Ａ!D18</f>
        <v>0</v>
      </c>
      <c r="D7" s="151" t="str">
        <f>別紙Ａ!E18</f>
        <v>年</v>
      </c>
      <c r="E7" s="151">
        <f>別紙Ａ!F18</f>
        <v>0</v>
      </c>
      <c r="F7" s="151" t="str">
        <f>別紙Ａ!G18</f>
        <v>月</v>
      </c>
      <c r="G7" s="151">
        <f>別紙Ａ!O18</f>
        <v>0</v>
      </c>
      <c r="H7" s="151" t="s">
        <v>82</v>
      </c>
      <c r="I7" s="151" t="str">
        <f t="shared" si="0"/>
        <v/>
      </c>
      <c r="J7" s="151" t="str">
        <f t="shared" si="4"/>
        <v/>
      </c>
      <c r="K7" s="82" t="str">
        <f t="shared" si="1"/>
        <v/>
      </c>
      <c r="L7" s="83">
        <v>7</v>
      </c>
      <c r="M7" s="53">
        <f>別紙Ｂ!E12</f>
        <v>0</v>
      </c>
      <c r="N7" s="53">
        <f>別紙Ｂ!F12</f>
        <v>0</v>
      </c>
      <c r="O7" s="53" t="str">
        <f>別紙Ｂ!G12</f>
        <v>年</v>
      </c>
      <c r="P7" s="53">
        <f>別紙Ｂ!H12</f>
        <v>0</v>
      </c>
      <c r="Q7" s="53" t="str">
        <f>別紙Ｂ!I12</f>
        <v>月</v>
      </c>
      <c r="R7" s="53">
        <f>別紙Ｂ!J12</f>
        <v>0</v>
      </c>
      <c r="S7" s="53" t="s">
        <v>83</v>
      </c>
      <c r="T7" s="53" t="str">
        <f t="shared" si="2"/>
        <v/>
      </c>
      <c r="U7" s="53" t="str">
        <f t="shared" si="5"/>
        <v/>
      </c>
      <c r="V7" s="53" t="str">
        <f t="shared" si="3"/>
        <v/>
      </c>
      <c r="AG7" s="153"/>
      <c r="AH7" s="153"/>
      <c r="AI7" s="153"/>
    </row>
    <row r="8" spans="1:35" s="152" customFormat="1" x14ac:dyDescent="0.15">
      <c r="A8" s="150">
        <v>8</v>
      </c>
      <c r="B8" s="151">
        <f>別紙Ａ!C19</f>
        <v>0</v>
      </c>
      <c r="C8" s="151">
        <f>別紙Ａ!D19</f>
        <v>0</v>
      </c>
      <c r="D8" s="151" t="str">
        <f>別紙Ａ!E19</f>
        <v>年</v>
      </c>
      <c r="E8" s="151">
        <f>別紙Ａ!F19</f>
        <v>0</v>
      </c>
      <c r="F8" s="151" t="str">
        <f>別紙Ａ!G19</f>
        <v>月</v>
      </c>
      <c r="G8" s="151">
        <f>別紙Ａ!O19</f>
        <v>0</v>
      </c>
      <c r="H8" s="151" t="s">
        <v>82</v>
      </c>
      <c r="I8" s="151" t="str">
        <f t="shared" si="0"/>
        <v/>
      </c>
      <c r="J8" s="151" t="str">
        <f t="shared" si="4"/>
        <v/>
      </c>
      <c r="K8" s="82" t="str">
        <f t="shared" si="1"/>
        <v/>
      </c>
      <c r="L8" s="83">
        <v>8</v>
      </c>
      <c r="M8" s="53">
        <f>別紙Ｂ!E13</f>
        <v>0</v>
      </c>
      <c r="N8" s="53">
        <f>別紙Ｂ!F13</f>
        <v>0</v>
      </c>
      <c r="O8" s="53" t="str">
        <f>別紙Ｂ!G13</f>
        <v>年</v>
      </c>
      <c r="P8" s="53">
        <f>別紙Ｂ!H13</f>
        <v>0</v>
      </c>
      <c r="Q8" s="53" t="str">
        <f>別紙Ｂ!I13</f>
        <v>月</v>
      </c>
      <c r="R8" s="53">
        <f>別紙Ｂ!J13</f>
        <v>0</v>
      </c>
      <c r="S8" s="53" t="s">
        <v>83</v>
      </c>
      <c r="T8" s="53" t="str">
        <f t="shared" si="2"/>
        <v/>
      </c>
      <c r="U8" s="53" t="str">
        <f t="shared" si="5"/>
        <v/>
      </c>
      <c r="V8" s="53" t="str">
        <f t="shared" si="3"/>
        <v/>
      </c>
      <c r="AG8" s="153"/>
      <c r="AH8" s="153"/>
      <c r="AI8" s="153"/>
    </row>
    <row r="9" spans="1:35" s="152" customFormat="1" x14ac:dyDescent="0.15">
      <c r="A9" s="150">
        <v>9</v>
      </c>
      <c r="B9" s="151">
        <f>別紙Ａ!C20</f>
        <v>0</v>
      </c>
      <c r="C9" s="151">
        <f>別紙Ａ!D20</f>
        <v>0</v>
      </c>
      <c r="D9" s="151" t="str">
        <f>別紙Ａ!E20</f>
        <v>年</v>
      </c>
      <c r="E9" s="151">
        <f>別紙Ａ!F20</f>
        <v>0</v>
      </c>
      <c r="F9" s="151" t="str">
        <f>別紙Ａ!G20</f>
        <v>月</v>
      </c>
      <c r="G9" s="151">
        <f>別紙Ａ!O20</f>
        <v>0</v>
      </c>
      <c r="H9" s="151" t="s">
        <v>82</v>
      </c>
      <c r="I9" s="151" t="str">
        <f t="shared" si="0"/>
        <v/>
      </c>
      <c r="J9" s="151" t="str">
        <f t="shared" si="4"/>
        <v/>
      </c>
      <c r="K9" s="82" t="str">
        <f t="shared" si="1"/>
        <v/>
      </c>
      <c r="L9" s="83">
        <v>9</v>
      </c>
      <c r="M9" s="53">
        <f>別紙Ｂ!E14</f>
        <v>0</v>
      </c>
      <c r="N9" s="53">
        <f>別紙Ｂ!F14</f>
        <v>0</v>
      </c>
      <c r="O9" s="53" t="str">
        <f>別紙Ｂ!G14</f>
        <v>年</v>
      </c>
      <c r="P9" s="53">
        <f>別紙Ｂ!H14</f>
        <v>0</v>
      </c>
      <c r="Q9" s="53" t="str">
        <f>別紙Ｂ!I14</f>
        <v>月</v>
      </c>
      <c r="R9" s="53">
        <f>別紙Ｂ!J14</f>
        <v>0</v>
      </c>
      <c r="S9" s="53" t="s">
        <v>83</v>
      </c>
      <c r="T9" s="53" t="str">
        <f t="shared" si="2"/>
        <v/>
      </c>
      <c r="U9" s="53" t="str">
        <f t="shared" si="5"/>
        <v/>
      </c>
      <c r="V9" s="53" t="str">
        <f t="shared" si="3"/>
        <v/>
      </c>
      <c r="AG9" s="153"/>
      <c r="AH9" s="153"/>
      <c r="AI9" s="153"/>
    </row>
    <row r="10" spans="1:35" s="152" customFormat="1" x14ac:dyDescent="0.15">
      <c r="A10" s="150">
        <v>10</v>
      </c>
      <c r="B10" s="151">
        <f>別紙Ａ!C21</f>
        <v>0</v>
      </c>
      <c r="C10" s="151">
        <f>別紙Ａ!D21</f>
        <v>0</v>
      </c>
      <c r="D10" s="151" t="str">
        <f>別紙Ａ!E21</f>
        <v>年</v>
      </c>
      <c r="E10" s="151">
        <f>別紙Ａ!F21</f>
        <v>0</v>
      </c>
      <c r="F10" s="151" t="str">
        <f>別紙Ａ!G21</f>
        <v>月</v>
      </c>
      <c r="G10" s="151">
        <f>別紙Ａ!O21</f>
        <v>0</v>
      </c>
      <c r="H10" s="151" t="s">
        <v>82</v>
      </c>
      <c r="I10" s="151" t="str">
        <f t="shared" si="0"/>
        <v/>
      </c>
      <c r="J10" s="151" t="str">
        <f t="shared" si="4"/>
        <v/>
      </c>
      <c r="K10" s="82" t="str">
        <f t="shared" si="1"/>
        <v/>
      </c>
      <c r="L10" s="83">
        <v>10</v>
      </c>
      <c r="M10" s="53">
        <f>別紙Ｂ!E15</f>
        <v>0</v>
      </c>
      <c r="N10" s="53">
        <f>別紙Ｂ!F15</f>
        <v>0</v>
      </c>
      <c r="O10" s="53" t="str">
        <f>別紙Ｂ!G15</f>
        <v>年</v>
      </c>
      <c r="P10" s="53">
        <f>別紙Ｂ!H15</f>
        <v>0</v>
      </c>
      <c r="Q10" s="53" t="str">
        <f>別紙Ｂ!I15</f>
        <v>月</v>
      </c>
      <c r="R10" s="53">
        <f>別紙Ｂ!J15</f>
        <v>0</v>
      </c>
      <c r="S10" s="53" t="s">
        <v>83</v>
      </c>
      <c r="T10" s="53" t="str">
        <f t="shared" si="2"/>
        <v/>
      </c>
      <c r="U10" s="53" t="str">
        <f t="shared" si="5"/>
        <v/>
      </c>
      <c r="V10" s="53" t="str">
        <f t="shared" si="3"/>
        <v/>
      </c>
      <c r="AG10" s="153"/>
      <c r="AH10" s="153"/>
      <c r="AI10" s="153"/>
    </row>
    <row r="11" spans="1:35" s="152" customFormat="1" x14ac:dyDescent="0.15">
      <c r="A11" s="150">
        <v>11</v>
      </c>
      <c r="B11" s="151">
        <f>別紙Ａ!C22</f>
        <v>0</v>
      </c>
      <c r="C11" s="151">
        <f>別紙Ａ!D22</f>
        <v>0</v>
      </c>
      <c r="D11" s="151" t="str">
        <f>別紙Ａ!E22</f>
        <v>年</v>
      </c>
      <c r="E11" s="151">
        <f>別紙Ａ!F22</f>
        <v>0</v>
      </c>
      <c r="F11" s="151" t="str">
        <f>別紙Ａ!G22</f>
        <v>月</v>
      </c>
      <c r="G11" s="151">
        <f>別紙Ａ!O22</f>
        <v>0</v>
      </c>
      <c r="H11" s="151" t="s">
        <v>82</v>
      </c>
      <c r="I11" s="151" t="str">
        <f t="shared" si="0"/>
        <v/>
      </c>
      <c r="J11" s="151" t="str">
        <f t="shared" si="4"/>
        <v/>
      </c>
      <c r="K11" s="82" t="str">
        <f t="shared" si="1"/>
        <v/>
      </c>
      <c r="L11" s="83">
        <v>11</v>
      </c>
      <c r="M11" s="53">
        <f>別紙Ｂ!E16</f>
        <v>0</v>
      </c>
      <c r="N11" s="53">
        <f>別紙Ｂ!F16</f>
        <v>0</v>
      </c>
      <c r="O11" s="53" t="str">
        <f>別紙Ｂ!G16</f>
        <v>年</v>
      </c>
      <c r="P11" s="53">
        <f>別紙Ｂ!H16</f>
        <v>0</v>
      </c>
      <c r="Q11" s="53" t="str">
        <f>別紙Ｂ!I16</f>
        <v>月</v>
      </c>
      <c r="R11" s="53">
        <f>別紙Ｂ!J16</f>
        <v>0</v>
      </c>
      <c r="S11" s="53" t="s">
        <v>83</v>
      </c>
      <c r="T11" s="53" t="str">
        <f t="shared" si="2"/>
        <v/>
      </c>
      <c r="U11" s="53" t="str">
        <f t="shared" si="5"/>
        <v/>
      </c>
      <c r="V11" s="53" t="str">
        <f t="shared" si="3"/>
        <v/>
      </c>
      <c r="AG11" s="153"/>
      <c r="AH11" s="153"/>
      <c r="AI11" s="153"/>
    </row>
    <row r="12" spans="1:35" s="152" customFormat="1" x14ac:dyDescent="0.15">
      <c r="A12" s="150">
        <v>12</v>
      </c>
      <c r="B12" s="151">
        <f>別紙Ａ!C23</f>
        <v>0</v>
      </c>
      <c r="C12" s="151">
        <f>別紙Ａ!D23</f>
        <v>0</v>
      </c>
      <c r="D12" s="151" t="str">
        <f>別紙Ａ!E23</f>
        <v>年</v>
      </c>
      <c r="E12" s="151">
        <f>別紙Ａ!F23</f>
        <v>0</v>
      </c>
      <c r="F12" s="151" t="str">
        <f>別紙Ａ!G23</f>
        <v>月</v>
      </c>
      <c r="G12" s="151">
        <f>別紙Ａ!O23</f>
        <v>0</v>
      </c>
      <c r="H12" s="151" t="s">
        <v>82</v>
      </c>
      <c r="I12" s="151" t="str">
        <f t="shared" si="0"/>
        <v/>
      </c>
      <c r="J12" s="151" t="str">
        <f t="shared" si="4"/>
        <v/>
      </c>
      <c r="K12" s="82" t="str">
        <f t="shared" si="1"/>
        <v/>
      </c>
      <c r="L12" s="83">
        <v>12</v>
      </c>
      <c r="M12" s="53">
        <f>別紙Ｂ!E17</f>
        <v>0</v>
      </c>
      <c r="N12" s="53">
        <f>別紙Ｂ!F17</f>
        <v>0</v>
      </c>
      <c r="O12" s="53" t="str">
        <f>別紙Ｂ!G17</f>
        <v>年</v>
      </c>
      <c r="P12" s="53">
        <f>別紙Ｂ!H17</f>
        <v>0</v>
      </c>
      <c r="Q12" s="53" t="str">
        <f>別紙Ｂ!I17</f>
        <v>月</v>
      </c>
      <c r="R12" s="53">
        <f>別紙Ｂ!J17</f>
        <v>0</v>
      </c>
      <c r="S12" s="53" t="s">
        <v>83</v>
      </c>
      <c r="T12" s="53" t="str">
        <f t="shared" si="2"/>
        <v/>
      </c>
      <c r="U12" s="53" t="str">
        <f t="shared" si="5"/>
        <v/>
      </c>
      <c r="V12" s="53" t="str">
        <f t="shared" si="3"/>
        <v/>
      </c>
      <c r="AG12" s="153"/>
      <c r="AH12" s="153"/>
      <c r="AI12" s="153"/>
    </row>
    <row r="13" spans="1:35" s="152" customFormat="1" x14ac:dyDescent="0.15">
      <c r="A13" s="150">
        <v>13</v>
      </c>
      <c r="B13" s="151">
        <f>別紙Ａ!C24</f>
        <v>0</v>
      </c>
      <c r="C13" s="151">
        <f>別紙Ａ!D24</f>
        <v>0</v>
      </c>
      <c r="D13" s="151" t="str">
        <f>別紙Ａ!E24</f>
        <v>年</v>
      </c>
      <c r="E13" s="151">
        <f>別紙Ａ!F24</f>
        <v>0</v>
      </c>
      <c r="F13" s="151" t="str">
        <f>別紙Ａ!G24</f>
        <v>月</v>
      </c>
      <c r="G13" s="151">
        <f>別紙Ａ!O24</f>
        <v>0</v>
      </c>
      <c r="H13" s="151" t="s">
        <v>82</v>
      </c>
      <c r="I13" s="151" t="str">
        <f t="shared" si="0"/>
        <v/>
      </c>
      <c r="J13" s="151" t="str">
        <f t="shared" si="4"/>
        <v/>
      </c>
      <c r="K13" s="82" t="str">
        <f t="shared" si="1"/>
        <v/>
      </c>
      <c r="L13" s="83">
        <v>13</v>
      </c>
      <c r="M13" s="53">
        <f>別紙Ｂ!E18</f>
        <v>0</v>
      </c>
      <c r="N13" s="53">
        <f>別紙Ｂ!F18</f>
        <v>0</v>
      </c>
      <c r="O13" s="53" t="str">
        <f>別紙Ｂ!G18</f>
        <v>年</v>
      </c>
      <c r="P13" s="53">
        <f>別紙Ｂ!H18</f>
        <v>0</v>
      </c>
      <c r="Q13" s="53" t="str">
        <f>別紙Ｂ!I18</f>
        <v>月</v>
      </c>
      <c r="R13" s="53">
        <f>別紙Ｂ!J18</f>
        <v>0</v>
      </c>
      <c r="S13" s="53" t="s">
        <v>83</v>
      </c>
      <c r="T13" s="53" t="str">
        <f t="shared" si="2"/>
        <v/>
      </c>
      <c r="U13" s="53" t="str">
        <f t="shared" si="5"/>
        <v/>
      </c>
      <c r="V13" s="53" t="str">
        <f t="shared" si="3"/>
        <v/>
      </c>
      <c r="AG13" s="153"/>
      <c r="AH13" s="153"/>
      <c r="AI13" s="153"/>
    </row>
    <row r="14" spans="1:35" s="152" customFormat="1" x14ac:dyDescent="0.15">
      <c r="A14" s="150">
        <v>14</v>
      </c>
      <c r="B14" s="151">
        <f>別紙Ａ!C25</f>
        <v>0</v>
      </c>
      <c r="C14" s="151">
        <f>別紙Ａ!D25</f>
        <v>0</v>
      </c>
      <c r="D14" s="151" t="str">
        <f>別紙Ａ!E25</f>
        <v>年</v>
      </c>
      <c r="E14" s="151">
        <f>別紙Ａ!F25</f>
        <v>0</v>
      </c>
      <c r="F14" s="151" t="str">
        <f>別紙Ａ!G25</f>
        <v>月</v>
      </c>
      <c r="G14" s="151">
        <f>別紙Ａ!O25</f>
        <v>0</v>
      </c>
      <c r="H14" s="151" t="s">
        <v>82</v>
      </c>
      <c r="I14" s="151" t="str">
        <f t="shared" si="0"/>
        <v/>
      </c>
      <c r="J14" s="151" t="str">
        <f t="shared" si="4"/>
        <v/>
      </c>
      <c r="K14" s="82" t="str">
        <f t="shared" si="1"/>
        <v/>
      </c>
      <c r="L14" s="83">
        <v>14</v>
      </c>
      <c r="M14" s="53">
        <f>別紙Ｂ!E19</f>
        <v>0</v>
      </c>
      <c r="N14" s="53">
        <f>別紙Ｂ!F19</f>
        <v>0</v>
      </c>
      <c r="O14" s="53" t="str">
        <f>別紙Ｂ!G19</f>
        <v>年</v>
      </c>
      <c r="P14" s="53">
        <f>別紙Ｂ!H19</f>
        <v>0</v>
      </c>
      <c r="Q14" s="53" t="str">
        <f>別紙Ｂ!I19</f>
        <v>月</v>
      </c>
      <c r="R14" s="53">
        <f>別紙Ｂ!J19</f>
        <v>0</v>
      </c>
      <c r="S14" s="53" t="s">
        <v>83</v>
      </c>
      <c r="T14" s="53" t="str">
        <f t="shared" si="2"/>
        <v/>
      </c>
      <c r="U14" s="53" t="str">
        <f t="shared" si="5"/>
        <v/>
      </c>
      <c r="V14" s="53" t="str">
        <f t="shared" si="3"/>
        <v/>
      </c>
      <c r="AG14" s="153"/>
      <c r="AH14" s="153"/>
      <c r="AI14" s="153"/>
    </row>
    <row r="15" spans="1:35" s="152" customFormat="1" x14ac:dyDescent="0.15">
      <c r="A15" s="150">
        <v>15</v>
      </c>
      <c r="B15" s="151">
        <f>別紙Ａ!C26</f>
        <v>0</v>
      </c>
      <c r="C15" s="151">
        <f>別紙Ａ!D26</f>
        <v>0</v>
      </c>
      <c r="D15" s="151" t="str">
        <f>別紙Ａ!E26</f>
        <v>年</v>
      </c>
      <c r="E15" s="151">
        <f>別紙Ａ!F26</f>
        <v>0</v>
      </c>
      <c r="F15" s="151" t="str">
        <f>別紙Ａ!G26</f>
        <v>月</v>
      </c>
      <c r="G15" s="151">
        <f>別紙Ａ!O26</f>
        <v>0</v>
      </c>
      <c r="H15" s="151" t="s">
        <v>82</v>
      </c>
      <c r="I15" s="151" t="str">
        <f t="shared" si="0"/>
        <v/>
      </c>
      <c r="J15" s="151" t="str">
        <f t="shared" si="4"/>
        <v/>
      </c>
      <c r="K15" s="82" t="str">
        <f>SUBSTITUTE(J15,"★",CHAR(10))</f>
        <v/>
      </c>
      <c r="L15" s="83">
        <v>15</v>
      </c>
      <c r="M15" s="53">
        <f>別紙Ｂ!E20</f>
        <v>0</v>
      </c>
      <c r="N15" s="53">
        <f>別紙Ｂ!F20</f>
        <v>0</v>
      </c>
      <c r="O15" s="53" t="str">
        <f>別紙Ｂ!G20</f>
        <v>年</v>
      </c>
      <c r="P15" s="53">
        <f>別紙Ｂ!H20</f>
        <v>0</v>
      </c>
      <c r="Q15" s="53" t="str">
        <f>別紙Ｂ!I20</f>
        <v>月</v>
      </c>
      <c r="R15" s="53">
        <f>別紙Ｂ!J20</f>
        <v>0</v>
      </c>
      <c r="S15" s="53" t="s">
        <v>83</v>
      </c>
      <c r="T15" s="53" t="str">
        <f t="shared" si="2"/>
        <v/>
      </c>
      <c r="U15" s="53" t="str">
        <f t="shared" si="5"/>
        <v/>
      </c>
      <c r="V15" s="53" t="str">
        <f t="shared" si="3"/>
        <v/>
      </c>
      <c r="AG15" s="153"/>
      <c r="AH15" s="153"/>
      <c r="AI15" s="153"/>
    </row>
    <row r="16" spans="1:35" s="152" customFormat="1" x14ac:dyDescent="0.15">
      <c r="A16" s="150">
        <v>16</v>
      </c>
      <c r="B16" s="151">
        <f>別紙Ａ!C27</f>
        <v>0</v>
      </c>
      <c r="C16" s="151">
        <f>別紙Ａ!D27</f>
        <v>0</v>
      </c>
      <c r="D16" s="151" t="str">
        <f>別紙Ａ!E27</f>
        <v>年</v>
      </c>
      <c r="E16" s="151">
        <f>別紙Ａ!F27</f>
        <v>0</v>
      </c>
      <c r="F16" s="151" t="str">
        <f>別紙Ａ!G27</f>
        <v>月</v>
      </c>
      <c r="G16" s="151">
        <f>別紙Ａ!O27</f>
        <v>0</v>
      </c>
      <c r="H16" s="151" t="s">
        <v>82</v>
      </c>
      <c r="I16" s="151" t="str">
        <f t="shared" si="0"/>
        <v/>
      </c>
      <c r="J16" s="151" t="str">
        <f t="shared" si="4"/>
        <v/>
      </c>
      <c r="K16" s="82" t="str">
        <f t="shared" si="1"/>
        <v/>
      </c>
      <c r="L16" s="83">
        <v>16</v>
      </c>
      <c r="M16" s="53">
        <f>別紙Ｂ!E21</f>
        <v>0</v>
      </c>
      <c r="N16" s="53">
        <f>別紙Ｂ!F21</f>
        <v>0</v>
      </c>
      <c r="O16" s="53" t="str">
        <f>別紙Ｂ!G21</f>
        <v>年</v>
      </c>
      <c r="P16" s="53">
        <f>別紙Ｂ!H21</f>
        <v>0</v>
      </c>
      <c r="Q16" s="53" t="str">
        <f>別紙Ｂ!I21</f>
        <v>月</v>
      </c>
      <c r="R16" s="53">
        <f>別紙Ｂ!J21</f>
        <v>0</v>
      </c>
      <c r="S16" s="53" t="s">
        <v>83</v>
      </c>
      <c r="T16" s="53" t="str">
        <f t="shared" si="2"/>
        <v/>
      </c>
      <c r="U16" s="53" t="str">
        <f t="shared" si="5"/>
        <v/>
      </c>
      <c r="V16" s="53" t="str">
        <f t="shared" si="3"/>
        <v/>
      </c>
      <c r="AG16" s="153"/>
      <c r="AH16" s="153"/>
      <c r="AI16" s="153"/>
    </row>
    <row r="17" spans="1:35" s="152" customFormat="1" x14ac:dyDescent="0.15">
      <c r="A17" s="150">
        <v>17</v>
      </c>
      <c r="B17" s="151">
        <f>別紙Ａ!C28</f>
        <v>0</v>
      </c>
      <c r="C17" s="151">
        <f>別紙Ａ!D28</f>
        <v>0</v>
      </c>
      <c r="D17" s="151" t="str">
        <f>別紙Ａ!E28</f>
        <v>年</v>
      </c>
      <c r="E17" s="151">
        <f>別紙Ａ!F28</f>
        <v>0</v>
      </c>
      <c r="F17" s="151" t="str">
        <f>別紙Ａ!G28</f>
        <v>月</v>
      </c>
      <c r="G17" s="151">
        <f>別紙Ａ!O28</f>
        <v>0</v>
      </c>
      <c r="H17" s="151" t="s">
        <v>82</v>
      </c>
      <c r="I17" s="151" t="str">
        <f t="shared" si="0"/>
        <v/>
      </c>
      <c r="J17" s="151" t="str">
        <f>CONCATENATE(J16,I17)</f>
        <v/>
      </c>
      <c r="K17" s="82" t="str">
        <f t="shared" si="1"/>
        <v/>
      </c>
      <c r="L17" s="83">
        <v>17</v>
      </c>
      <c r="M17" s="53">
        <f>別紙Ｂ!E22</f>
        <v>0</v>
      </c>
      <c r="N17" s="53">
        <f>別紙Ｂ!F22</f>
        <v>0</v>
      </c>
      <c r="O17" s="53" t="str">
        <f>別紙Ｂ!G22</f>
        <v>年</v>
      </c>
      <c r="P17" s="53">
        <f>別紙Ｂ!H22</f>
        <v>0</v>
      </c>
      <c r="Q17" s="53" t="str">
        <f>別紙Ｂ!I22</f>
        <v>月</v>
      </c>
      <c r="R17" s="53">
        <f>別紙Ｂ!J22</f>
        <v>0</v>
      </c>
      <c r="S17" s="53" t="s">
        <v>83</v>
      </c>
      <c r="T17" s="53" t="str">
        <f t="shared" si="2"/>
        <v/>
      </c>
      <c r="U17" s="53" t="str">
        <f t="shared" si="5"/>
        <v/>
      </c>
      <c r="V17" s="53" t="str">
        <f t="shared" si="3"/>
        <v/>
      </c>
      <c r="AG17" s="153"/>
      <c r="AH17" s="153"/>
      <c r="AI17" s="153"/>
    </row>
    <row r="18" spans="1:35" s="152" customFormat="1" x14ac:dyDescent="0.15">
      <c r="A18" s="150">
        <v>18</v>
      </c>
      <c r="B18" s="151">
        <f>別紙Ａ!C29</f>
        <v>0</v>
      </c>
      <c r="C18" s="151">
        <f>別紙Ａ!D29</f>
        <v>0</v>
      </c>
      <c r="D18" s="151" t="str">
        <f>別紙Ａ!E29</f>
        <v>年</v>
      </c>
      <c r="E18" s="151">
        <f>別紙Ａ!F29</f>
        <v>0</v>
      </c>
      <c r="F18" s="151" t="str">
        <f>別紙Ａ!G29</f>
        <v>月</v>
      </c>
      <c r="G18" s="151">
        <f>別紙Ａ!O29</f>
        <v>0</v>
      </c>
      <c r="H18" s="151" t="s">
        <v>82</v>
      </c>
      <c r="I18" s="151" t="str">
        <f t="shared" si="0"/>
        <v/>
      </c>
      <c r="J18" s="151" t="str">
        <f>CONCATENATE(J17,I18)</f>
        <v/>
      </c>
      <c r="K18" s="82" t="str">
        <f t="shared" si="1"/>
        <v/>
      </c>
      <c r="L18" s="83">
        <v>18</v>
      </c>
      <c r="M18" s="53">
        <f>別紙Ｂ!E23</f>
        <v>0</v>
      </c>
      <c r="N18" s="53">
        <f>別紙Ｂ!F23</f>
        <v>0</v>
      </c>
      <c r="O18" s="53" t="str">
        <f>別紙Ｂ!G23</f>
        <v>年</v>
      </c>
      <c r="P18" s="53">
        <f>別紙Ｂ!H23</f>
        <v>0</v>
      </c>
      <c r="Q18" s="53" t="str">
        <f>別紙Ｂ!I23</f>
        <v>月</v>
      </c>
      <c r="R18" s="53">
        <f>別紙Ｂ!J23</f>
        <v>0</v>
      </c>
      <c r="S18" s="53" t="s">
        <v>83</v>
      </c>
      <c r="T18" s="53" t="str">
        <f t="shared" si="2"/>
        <v/>
      </c>
      <c r="U18" s="53" t="str">
        <f t="shared" si="5"/>
        <v/>
      </c>
      <c r="V18" s="53" t="str">
        <f t="shared" si="3"/>
        <v/>
      </c>
      <c r="AG18" s="153"/>
      <c r="AH18" s="153"/>
      <c r="AI18" s="153"/>
    </row>
    <row r="19" spans="1:35" s="152" customFormat="1" x14ac:dyDescent="0.15">
      <c r="A19" s="150">
        <v>19</v>
      </c>
      <c r="B19" s="151">
        <f>別紙Ａ!C30</f>
        <v>0</v>
      </c>
      <c r="C19" s="151">
        <f>別紙Ａ!D30</f>
        <v>0</v>
      </c>
      <c r="D19" s="151" t="str">
        <f>別紙Ａ!E30</f>
        <v>年</v>
      </c>
      <c r="E19" s="151">
        <f>別紙Ａ!F30</f>
        <v>0</v>
      </c>
      <c r="F19" s="151" t="str">
        <f>別紙Ａ!G30</f>
        <v>月</v>
      </c>
      <c r="G19" s="151">
        <f>別紙Ａ!O30</f>
        <v>0</v>
      </c>
      <c r="H19" s="151" t="s">
        <v>82</v>
      </c>
      <c r="I19" s="151" t="str">
        <f t="shared" si="0"/>
        <v/>
      </c>
      <c r="J19" s="151" t="str">
        <f t="shared" si="4"/>
        <v/>
      </c>
      <c r="K19" s="82" t="str">
        <f t="shared" si="1"/>
        <v/>
      </c>
      <c r="L19" s="83">
        <v>19</v>
      </c>
      <c r="M19" s="53">
        <f>別紙Ｂ!E24</f>
        <v>0</v>
      </c>
      <c r="N19" s="53">
        <f>別紙Ｂ!F24</f>
        <v>0</v>
      </c>
      <c r="O19" s="53" t="str">
        <f>別紙Ｂ!G24</f>
        <v>年</v>
      </c>
      <c r="P19" s="53">
        <f>別紙Ｂ!H24</f>
        <v>0</v>
      </c>
      <c r="Q19" s="53" t="str">
        <f>別紙Ｂ!I24</f>
        <v>月</v>
      </c>
      <c r="R19" s="53">
        <f>別紙Ｂ!J24</f>
        <v>0</v>
      </c>
      <c r="S19" s="53" t="s">
        <v>83</v>
      </c>
      <c r="T19" s="53" t="str">
        <f t="shared" si="2"/>
        <v/>
      </c>
      <c r="U19" s="53" t="str">
        <f t="shared" si="5"/>
        <v/>
      </c>
      <c r="V19" s="53" t="str">
        <f t="shared" si="3"/>
        <v/>
      </c>
      <c r="AG19" s="153"/>
      <c r="AH19" s="153"/>
      <c r="AI19" s="153"/>
    </row>
    <row r="20" spans="1:35" s="152" customFormat="1" x14ac:dyDescent="0.15">
      <c r="A20" s="150">
        <v>20</v>
      </c>
      <c r="B20" s="151">
        <f>別紙Ａ!C31</f>
        <v>0</v>
      </c>
      <c r="C20" s="151">
        <f>別紙Ａ!D31</f>
        <v>0</v>
      </c>
      <c r="D20" s="151" t="str">
        <f>別紙Ａ!E31</f>
        <v>年</v>
      </c>
      <c r="E20" s="151">
        <f>別紙Ａ!F31</f>
        <v>0</v>
      </c>
      <c r="F20" s="151" t="str">
        <f>別紙Ａ!G31</f>
        <v>月</v>
      </c>
      <c r="G20" s="151">
        <f>別紙Ａ!O31</f>
        <v>0</v>
      </c>
      <c r="H20" s="151" t="s">
        <v>82</v>
      </c>
      <c r="I20" s="151" t="str">
        <f t="shared" si="0"/>
        <v/>
      </c>
      <c r="J20" s="151" t="str">
        <f t="shared" si="4"/>
        <v/>
      </c>
      <c r="K20" s="82" t="str">
        <f t="shared" si="1"/>
        <v/>
      </c>
      <c r="L20" s="83">
        <v>20</v>
      </c>
      <c r="M20" s="53">
        <f>別紙Ｂ!E25</f>
        <v>0</v>
      </c>
      <c r="N20" s="53">
        <f>別紙Ｂ!F25</f>
        <v>0</v>
      </c>
      <c r="O20" s="53" t="str">
        <f>別紙Ｂ!G25</f>
        <v>年</v>
      </c>
      <c r="P20" s="53">
        <f>別紙Ｂ!H25</f>
        <v>0</v>
      </c>
      <c r="Q20" s="53" t="str">
        <f>別紙Ｂ!I25</f>
        <v>月</v>
      </c>
      <c r="R20" s="53">
        <f>別紙Ｂ!J25</f>
        <v>0</v>
      </c>
      <c r="S20" s="53" t="s">
        <v>83</v>
      </c>
      <c r="T20" s="53" t="str">
        <f t="shared" si="2"/>
        <v/>
      </c>
      <c r="U20" s="53" t="str">
        <f t="shared" si="5"/>
        <v/>
      </c>
      <c r="V20" s="53" t="str">
        <f t="shared" si="3"/>
        <v/>
      </c>
      <c r="AG20" s="153"/>
      <c r="AH20" s="153"/>
      <c r="AI20" s="153"/>
    </row>
    <row r="21" spans="1:35" s="152" customFormat="1" x14ac:dyDescent="0.15">
      <c r="A21" s="150">
        <v>21</v>
      </c>
      <c r="B21" s="151">
        <f>別紙Ａ!C32</f>
        <v>0</v>
      </c>
      <c r="C21" s="151">
        <f>別紙Ａ!D32</f>
        <v>0</v>
      </c>
      <c r="D21" s="151" t="str">
        <f>別紙Ａ!E32</f>
        <v>年</v>
      </c>
      <c r="E21" s="151">
        <f>別紙Ａ!F32</f>
        <v>0</v>
      </c>
      <c r="F21" s="151" t="str">
        <f>別紙Ａ!G32</f>
        <v>月</v>
      </c>
      <c r="G21" s="151">
        <f>別紙Ａ!O32</f>
        <v>0</v>
      </c>
      <c r="H21" s="151" t="s">
        <v>82</v>
      </c>
      <c r="I21" s="151" t="str">
        <f t="shared" si="0"/>
        <v/>
      </c>
      <c r="J21" s="151" t="str">
        <f t="shared" si="4"/>
        <v/>
      </c>
      <c r="K21" s="82" t="str">
        <f t="shared" si="1"/>
        <v/>
      </c>
      <c r="L21" s="83">
        <v>21</v>
      </c>
      <c r="M21" s="53">
        <f>別紙Ｂ!E26</f>
        <v>0</v>
      </c>
      <c r="N21" s="53">
        <f>別紙Ｂ!F26</f>
        <v>0</v>
      </c>
      <c r="O21" s="53" t="str">
        <f>別紙Ｂ!G26</f>
        <v>年</v>
      </c>
      <c r="P21" s="53">
        <f>別紙Ｂ!H26</f>
        <v>0</v>
      </c>
      <c r="Q21" s="53" t="str">
        <f>別紙Ｂ!I26</f>
        <v>月</v>
      </c>
      <c r="R21" s="53">
        <f>別紙Ｂ!J26</f>
        <v>0</v>
      </c>
      <c r="S21" s="53" t="s">
        <v>83</v>
      </c>
      <c r="T21" s="53" t="str">
        <f t="shared" si="2"/>
        <v/>
      </c>
      <c r="U21" s="53" t="str">
        <f t="shared" si="5"/>
        <v/>
      </c>
      <c r="V21" s="53" t="str">
        <f t="shared" si="3"/>
        <v/>
      </c>
      <c r="AG21" s="153"/>
      <c r="AH21" s="153"/>
      <c r="AI21" s="153"/>
    </row>
    <row r="22" spans="1:35" s="152" customFormat="1" x14ac:dyDescent="0.15">
      <c r="A22" s="150">
        <v>22</v>
      </c>
      <c r="B22" s="151">
        <f>別紙Ａ!C33</f>
        <v>0</v>
      </c>
      <c r="C22" s="151">
        <f>別紙Ａ!D33</f>
        <v>0</v>
      </c>
      <c r="D22" s="151" t="str">
        <f>別紙Ａ!E33</f>
        <v>年</v>
      </c>
      <c r="E22" s="151">
        <f>別紙Ａ!F33</f>
        <v>0</v>
      </c>
      <c r="F22" s="151" t="str">
        <f>別紙Ａ!G33</f>
        <v>月</v>
      </c>
      <c r="G22" s="151">
        <f>別紙Ａ!O33</f>
        <v>0</v>
      </c>
      <c r="H22" s="151" t="s">
        <v>82</v>
      </c>
      <c r="I22" s="151" t="str">
        <f t="shared" si="0"/>
        <v/>
      </c>
      <c r="J22" s="151" t="str">
        <f t="shared" si="4"/>
        <v/>
      </c>
      <c r="K22" s="82" t="str">
        <f t="shared" si="1"/>
        <v/>
      </c>
      <c r="L22" s="83">
        <v>22</v>
      </c>
      <c r="M22" s="53">
        <f>別紙Ｂ!E27</f>
        <v>0</v>
      </c>
      <c r="N22" s="53">
        <f>別紙Ｂ!F27</f>
        <v>0</v>
      </c>
      <c r="O22" s="53" t="str">
        <f>別紙Ｂ!G27</f>
        <v>年</v>
      </c>
      <c r="P22" s="53">
        <f>別紙Ｂ!H27</f>
        <v>0</v>
      </c>
      <c r="Q22" s="53" t="str">
        <f>別紙Ｂ!I27</f>
        <v>月</v>
      </c>
      <c r="R22" s="53">
        <f>別紙Ｂ!J27</f>
        <v>0</v>
      </c>
      <c r="S22" s="53" t="s">
        <v>83</v>
      </c>
      <c r="T22" s="53" t="str">
        <f t="shared" si="2"/>
        <v/>
      </c>
      <c r="U22" s="53" t="str">
        <f t="shared" si="5"/>
        <v/>
      </c>
      <c r="V22" s="53" t="str">
        <f t="shared" si="3"/>
        <v/>
      </c>
      <c r="AG22" s="153"/>
      <c r="AH22" s="153"/>
      <c r="AI22" s="153"/>
    </row>
    <row r="23" spans="1:35" s="152" customFormat="1" x14ac:dyDescent="0.15">
      <c r="A23" s="150">
        <v>23</v>
      </c>
      <c r="B23" s="151">
        <f>別紙Ａ!C34</f>
        <v>0</v>
      </c>
      <c r="C23" s="151">
        <f>別紙Ａ!D34</f>
        <v>0</v>
      </c>
      <c r="D23" s="151" t="str">
        <f>別紙Ａ!E34</f>
        <v>年</v>
      </c>
      <c r="E23" s="151">
        <f>別紙Ａ!F34</f>
        <v>0</v>
      </c>
      <c r="F23" s="151" t="str">
        <f>別紙Ａ!G34</f>
        <v>月</v>
      </c>
      <c r="G23" s="151">
        <f>別紙Ａ!O34</f>
        <v>0</v>
      </c>
      <c r="H23" s="151" t="s">
        <v>82</v>
      </c>
      <c r="I23" s="151" t="str">
        <f t="shared" si="0"/>
        <v/>
      </c>
      <c r="J23" s="151" t="str">
        <f t="shared" si="4"/>
        <v/>
      </c>
      <c r="K23" s="82" t="str">
        <f t="shared" si="1"/>
        <v/>
      </c>
      <c r="L23" s="83">
        <v>23</v>
      </c>
      <c r="M23" s="53">
        <f>別紙Ｂ!E28</f>
        <v>0</v>
      </c>
      <c r="N23" s="53">
        <f>別紙Ｂ!F28</f>
        <v>0</v>
      </c>
      <c r="O23" s="53" t="str">
        <f>別紙Ｂ!G28</f>
        <v>年</v>
      </c>
      <c r="P23" s="53">
        <f>別紙Ｂ!H28</f>
        <v>0</v>
      </c>
      <c r="Q23" s="53" t="str">
        <f>別紙Ｂ!I28</f>
        <v>月</v>
      </c>
      <c r="R23" s="53">
        <f>別紙Ｂ!J28</f>
        <v>0</v>
      </c>
      <c r="S23" s="53" t="s">
        <v>83</v>
      </c>
      <c r="T23" s="53" t="str">
        <f t="shared" si="2"/>
        <v/>
      </c>
      <c r="U23" s="53" t="str">
        <f t="shared" si="5"/>
        <v/>
      </c>
      <c r="V23" s="53" t="str">
        <f t="shared" si="3"/>
        <v/>
      </c>
      <c r="AG23" s="153"/>
      <c r="AH23" s="153"/>
      <c r="AI23" s="153"/>
    </row>
    <row r="24" spans="1:35" s="152" customFormat="1" x14ac:dyDescent="0.15">
      <c r="A24" s="150">
        <v>24</v>
      </c>
      <c r="B24" s="151">
        <f>別紙Ａ!C35</f>
        <v>0</v>
      </c>
      <c r="C24" s="151">
        <f>別紙Ａ!D35</f>
        <v>0</v>
      </c>
      <c r="D24" s="151" t="str">
        <f>別紙Ａ!E35</f>
        <v>年</v>
      </c>
      <c r="E24" s="151">
        <f>別紙Ａ!F35</f>
        <v>0</v>
      </c>
      <c r="F24" s="151" t="str">
        <f>別紙Ａ!G35</f>
        <v>月</v>
      </c>
      <c r="G24" s="151">
        <f>別紙Ａ!O35</f>
        <v>0</v>
      </c>
      <c r="H24" s="151" t="s">
        <v>82</v>
      </c>
      <c r="I24" s="151" t="str">
        <f t="shared" si="0"/>
        <v/>
      </c>
      <c r="J24" s="151" t="str">
        <f t="shared" si="4"/>
        <v/>
      </c>
      <c r="K24" s="82" t="str">
        <f t="shared" si="1"/>
        <v/>
      </c>
      <c r="L24" s="83">
        <v>24</v>
      </c>
      <c r="M24" s="53">
        <f>別紙Ｂ!E29</f>
        <v>0</v>
      </c>
      <c r="N24" s="53">
        <f>別紙Ｂ!F29</f>
        <v>0</v>
      </c>
      <c r="O24" s="53" t="str">
        <f>別紙Ｂ!G29</f>
        <v>年</v>
      </c>
      <c r="P24" s="53">
        <f>別紙Ｂ!H29</f>
        <v>0</v>
      </c>
      <c r="Q24" s="53" t="str">
        <f>別紙Ｂ!I29</f>
        <v>月</v>
      </c>
      <c r="R24" s="53">
        <f>別紙Ｂ!J29</f>
        <v>0</v>
      </c>
      <c r="S24" s="53" t="s">
        <v>83</v>
      </c>
      <c r="T24" s="53" t="str">
        <f t="shared" si="2"/>
        <v/>
      </c>
      <c r="U24" s="53" t="str">
        <f t="shared" si="5"/>
        <v/>
      </c>
      <c r="V24" s="53" t="str">
        <f t="shared" si="3"/>
        <v/>
      </c>
      <c r="AG24" s="153"/>
      <c r="AH24" s="153"/>
      <c r="AI24" s="153"/>
    </row>
    <row r="25" spans="1:35" s="152" customFormat="1" x14ac:dyDescent="0.15">
      <c r="A25" s="150">
        <v>25</v>
      </c>
      <c r="B25" s="151">
        <f>別紙Ａ!C36</f>
        <v>0</v>
      </c>
      <c r="C25" s="151">
        <f>別紙Ａ!D36</f>
        <v>0</v>
      </c>
      <c r="D25" s="151" t="str">
        <f>別紙Ａ!E36</f>
        <v>年</v>
      </c>
      <c r="E25" s="151">
        <f>別紙Ａ!F36</f>
        <v>0</v>
      </c>
      <c r="F25" s="151" t="str">
        <f>別紙Ａ!G36</f>
        <v>月</v>
      </c>
      <c r="G25" s="151">
        <f>別紙Ａ!O36</f>
        <v>0</v>
      </c>
      <c r="H25" s="151" t="s">
        <v>82</v>
      </c>
      <c r="I25" s="151" t="str">
        <f t="shared" si="0"/>
        <v/>
      </c>
      <c r="J25" s="151" t="str">
        <f t="shared" si="4"/>
        <v/>
      </c>
      <c r="K25" s="82" t="str">
        <f t="shared" si="1"/>
        <v/>
      </c>
      <c r="L25" s="83">
        <v>25</v>
      </c>
      <c r="M25" s="53">
        <f>別紙Ｂ!E30</f>
        <v>0</v>
      </c>
      <c r="N25" s="53">
        <f>別紙Ｂ!F30</f>
        <v>0</v>
      </c>
      <c r="O25" s="53" t="str">
        <f>別紙Ｂ!G30</f>
        <v>年</v>
      </c>
      <c r="P25" s="53">
        <f>別紙Ｂ!H30</f>
        <v>0</v>
      </c>
      <c r="Q25" s="53" t="str">
        <f>別紙Ｂ!I30</f>
        <v>月</v>
      </c>
      <c r="R25" s="53">
        <f>別紙Ｂ!J30</f>
        <v>0</v>
      </c>
      <c r="S25" s="53" t="s">
        <v>83</v>
      </c>
      <c r="T25" s="53" t="str">
        <f t="shared" si="2"/>
        <v/>
      </c>
      <c r="U25" s="53" t="str">
        <f t="shared" si="5"/>
        <v/>
      </c>
      <c r="V25" s="53" t="str">
        <f t="shared" si="3"/>
        <v/>
      </c>
      <c r="AG25" s="153"/>
      <c r="AH25" s="153"/>
      <c r="AI25" s="153"/>
    </row>
    <row r="26" spans="1:35" s="152" customFormat="1" x14ac:dyDescent="0.15">
      <c r="A26" s="150">
        <v>26</v>
      </c>
      <c r="B26" s="151">
        <f>別紙Ａ!C37</f>
        <v>0</v>
      </c>
      <c r="C26" s="151">
        <f>別紙Ａ!D37</f>
        <v>0</v>
      </c>
      <c r="D26" s="151" t="str">
        <f>別紙Ａ!E37</f>
        <v>年</v>
      </c>
      <c r="E26" s="151">
        <f>別紙Ａ!F37</f>
        <v>0</v>
      </c>
      <c r="F26" s="151" t="str">
        <f>別紙Ａ!G37</f>
        <v>月</v>
      </c>
      <c r="G26" s="151">
        <f>別紙Ａ!O37</f>
        <v>0</v>
      </c>
      <c r="H26" s="151" t="s">
        <v>82</v>
      </c>
      <c r="I26" s="151" t="str">
        <f t="shared" si="0"/>
        <v/>
      </c>
      <c r="J26" s="151" t="str">
        <f t="shared" si="4"/>
        <v/>
      </c>
      <c r="K26" s="82" t="str">
        <f t="shared" si="1"/>
        <v/>
      </c>
      <c r="L26" s="83">
        <v>26</v>
      </c>
      <c r="M26" s="53">
        <f>別紙Ｂ!E31</f>
        <v>0</v>
      </c>
      <c r="N26" s="53">
        <f>別紙Ｂ!F31</f>
        <v>0</v>
      </c>
      <c r="O26" s="53" t="str">
        <f>別紙Ｂ!G31</f>
        <v>年</v>
      </c>
      <c r="P26" s="53">
        <f>別紙Ｂ!H31</f>
        <v>0</v>
      </c>
      <c r="Q26" s="53" t="str">
        <f>別紙Ｂ!I31</f>
        <v>月</v>
      </c>
      <c r="R26" s="53">
        <f>別紙Ｂ!J31</f>
        <v>0</v>
      </c>
      <c r="S26" s="53" t="s">
        <v>83</v>
      </c>
      <c r="T26" s="53" t="str">
        <f t="shared" si="2"/>
        <v/>
      </c>
      <c r="U26" s="53" t="str">
        <f t="shared" si="5"/>
        <v/>
      </c>
      <c r="V26" s="53" t="str">
        <f t="shared" si="3"/>
        <v/>
      </c>
      <c r="AG26" s="153"/>
      <c r="AH26" s="153"/>
      <c r="AI26" s="153"/>
    </row>
    <row r="27" spans="1:35" s="152" customFormat="1" x14ac:dyDescent="0.15">
      <c r="A27" s="150">
        <v>27</v>
      </c>
      <c r="B27" s="151">
        <f>別紙Ａ!C38</f>
        <v>0</v>
      </c>
      <c r="C27" s="151">
        <f>別紙Ａ!D38</f>
        <v>0</v>
      </c>
      <c r="D27" s="151" t="str">
        <f>別紙Ａ!E38</f>
        <v>年</v>
      </c>
      <c r="E27" s="151">
        <f>別紙Ａ!F38</f>
        <v>0</v>
      </c>
      <c r="F27" s="151" t="str">
        <f>別紙Ａ!G38</f>
        <v>月</v>
      </c>
      <c r="G27" s="151">
        <f>別紙Ａ!O38</f>
        <v>0</v>
      </c>
      <c r="H27" s="151" t="s">
        <v>82</v>
      </c>
      <c r="I27" s="151" t="str">
        <f t="shared" si="0"/>
        <v/>
      </c>
      <c r="J27" s="151" t="str">
        <f t="shared" si="4"/>
        <v/>
      </c>
      <c r="K27" s="82" t="str">
        <f t="shared" si="1"/>
        <v/>
      </c>
      <c r="L27" s="83">
        <v>27</v>
      </c>
      <c r="M27" s="53">
        <f>別紙Ｂ!E32</f>
        <v>0</v>
      </c>
      <c r="N27" s="53">
        <f>別紙Ｂ!F32</f>
        <v>0</v>
      </c>
      <c r="O27" s="53" t="str">
        <f>別紙Ｂ!G32</f>
        <v>年</v>
      </c>
      <c r="P27" s="53">
        <f>別紙Ｂ!H32</f>
        <v>0</v>
      </c>
      <c r="Q27" s="53" t="str">
        <f>別紙Ｂ!I32</f>
        <v>月</v>
      </c>
      <c r="R27" s="53">
        <f>別紙Ｂ!J32</f>
        <v>0</v>
      </c>
      <c r="S27" s="53" t="s">
        <v>83</v>
      </c>
      <c r="T27" s="53" t="str">
        <f t="shared" si="2"/>
        <v/>
      </c>
      <c r="U27" s="53" t="str">
        <f t="shared" si="5"/>
        <v/>
      </c>
      <c r="V27" s="53" t="str">
        <f t="shared" si="3"/>
        <v/>
      </c>
      <c r="AG27" s="153"/>
      <c r="AH27" s="153"/>
      <c r="AI27" s="153"/>
    </row>
    <row r="28" spans="1:35" s="152" customFormat="1" x14ac:dyDescent="0.15">
      <c r="A28" s="150">
        <v>28</v>
      </c>
      <c r="B28" s="151">
        <f>別紙Ａ!C39</f>
        <v>0</v>
      </c>
      <c r="C28" s="151">
        <f>別紙Ａ!D39</f>
        <v>0</v>
      </c>
      <c r="D28" s="151" t="str">
        <f>別紙Ａ!E39</f>
        <v>年</v>
      </c>
      <c r="E28" s="151">
        <f>別紙Ａ!F39</f>
        <v>0</v>
      </c>
      <c r="F28" s="151" t="str">
        <f>別紙Ａ!G39</f>
        <v>月</v>
      </c>
      <c r="G28" s="151">
        <f>別紙Ａ!O39</f>
        <v>0</v>
      </c>
      <c r="H28" s="151" t="s">
        <v>82</v>
      </c>
      <c r="I28" s="151" t="str">
        <f t="shared" si="0"/>
        <v/>
      </c>
      <c r="J28" s="151" t="str">
        <f t="shared" si="4"/>
        <v/>
      </c>
      <c r="K28" s="82" t="str">
        <f t="shared" si="1"/>
        <v/>
      </c>
      <c r="L28" s="83">
        <v>28</v>
      </c>
      <c r="M28" s="53">
        <f>別紙Ｂ!E33</f>
        <v>0</v>
      </c>
      <c r="N28" s="53">
        <f>別紙Ｂ!F33</f>
        <v>0</v>
      </c>
      <c r="O28" s="53" t="str">
        <f>別紙Ｂ!G33</f>
        <v>年</v>
      </c>
      <c r="P28" s="53">
        <f>別紙Ｂ!H33</f>
        <v>0</v>
      </c>
      <c r="Q28" s="53" t="str">
        <f>別紙Ｂ!I33</f>
        <v>月</v>
      </c>
      <c r="R28" s="53">
        <f>別紙Ｂ!J33</f>
        <v>0</v>
      </c>
      <c r="S28" s="53" t="s">
        <v>83</v>
      </c>
      <c r="T28" s="53" t="str">
        <f t="shared" si="2"/>
        <v/>
      </c>
      <c r="U28" s="53" t="str">
        <f t="shared" si="5"/>
        <v/>
      </c>
      <c r="V28" s="53" t="str">
        <f t="shared" si="3"/>
        <v/>
      </c>
      <c r="AG28" s="153"/>
      <c r="AH28" s="153"/>
      <c r="AI28" s="153"/>
    </row>
    <row r="29" spans="1:35" s="152" customFormat="1" x14ac:dyDescent="0.15">
      <c r="A29" s="150">
        <v>29</v>
      </c>
      <c r="B29" s="151">
        <f>別紙Ａ!C40</f>
        <v>0</v>
      </c>
      <c r="C29" s="151">
        <f>別紙Ａ!D40</f>
        <v>0</v>
      </c>
      <c r="D29" s="151" t="str">
        <f>別紙Ａ!E40</f>
        <v>年</v>
      </c>
      <c r="E29" s="151">
        <f>別紙Ａ!F40</f>
        <v>0</v>
      </c>
      <c r="F29" s="151" t="str">
        <f>別紙Ａ!G40</f>
        <v>月</v>
      </c>
      <c r="G29" s="151">
        <f>別紙Ａ!O40</f>
        <v>0</v>
      </c>
      <c r="H29" s="151" t="s">
        <v>82</v>
      </c>
      <c r="I29" s="151" t="str">
        <f t="shared" si="0"/>
        <v/>
      </c>
      <c r="J29" s="151" t="str">
        <f t="shared" si="4"/>
        <v/>
      </c>
      <c r="K29" s="82" t="str">
        <f t="shared" si="1"/>
        <v/>
      </c>
      <c r="L29" s="83">
        <v>29</v>
      </c>
      <c r="M29" s="53">
        <f>別紙Ｂ!E34</f>
        <v>0</v>
      </c>
      <c r="N29" s="53">
        <f>別紙Ｂ!F34</f>
        <v>0</v>
      </c>
      <c r="O29" s="53" t="str">
        <f>別紙Ｂ!G34</f>
        <v>年</v>
      </c>
      <c r="P29" s="53">
        <f>別紙Ｂ!H34</f>
        <v>0</v>
      </c>
      <c r="Q29" s="53" t="str">
        <f>別紙Ｂ!I34</f>
        <v>月</v>
      </c>
      <c r="R29" s="53">
        <f>別紙Ｂ!J34</f>
        <v>0</v>
      </c>
      <c r="S29" s="53" t="s">
        <v>83</v>
      </c>
      <c r="T29" s="53" t="str">
        <f t="shared" si="2"/>
        <v/>
      </c>
      <c r="U29" s="53" t="str">
        <f t="shared" si="5"/>
        <v/>
      </c>
      <c r="V29" s="53" t="str">
        <f t="shared" si="3"/>
        <v/>
      </c>
      <c r="AG29" s="153"/>
      <c r="AH29" s="153"/>
      <c r="AI29" s="153"/>
    </row>
    <row r="30" spans="1:35" s="152" customFormat="1" x14ac:dyDescent="0.15">
      <c r="A30" s="150">
        <v>30</v>
      </c>
      <c r="B30" s="151">
        <f>別紙Ａ!C41</f>
        <v>0</v>
      </c>
      <c r="C30" s="151">
        <f>別紙Ａ!D41</f>
        <v>0</v>
      </c>
      <c r="D30" s="151" t="str">
        <f>別紙Ａ!E41</f>
        <v>年</v>
      </c>
      <c r="E30" s="151">
        <f>別紙Ａ!F41</f>
        <v>0</v>
      </c>
      <c r="F30" s="151" t="str">
        <f>別紙Ａ!G41</f>
        <v>月</v>
      </c>
      <c r="G30" s="151">
        <f>別紙Ａ!O41</f>
        <v>0</v>
      </c>
      <c r="H30" s="151" t="s">
        <v>82</v>
      </c>
      <c r="I30" s="151" t="str">
        <f t="shared" si="0"/>
        <v/>
      </c>
      <c r="J30" s="151" t="str">
        <f t="shared" si="4"/>
        <v/>
      </c>
      <c r="K30" s="82" t="str">
        <f t="shared" si="1"/>
        <v/>
      </c>
      <c r="L30" s="83">
        <v>30</v>
      </c>
      <c r="M30" s="53">
        <f>別紙Ｂ!E35</f>
        <v>0</v>
      </c>
      <c r="N30" s="53">
        <f>別紙Ｂ!F35</f>
        <v>0</v>
      </c>
      <c r="O30" s="53" t="str">
        <f>別紙Ｂ!G35</f>
        <v>年</v>
      </c>
      <c r="P30" s="53">
        <f>別紙Ｂ!H35</f>
        <v>0</v>
      </c>
      <c r="Q30" s="53" t="str">
        <f>別紙Ｂ!I35</f>
        <v>月</v>
      </c>
      <c r="R30" s="53">
        <f>別紙Ｂ!J35</f>
        <v>0</v>
      </c>
      <c r="S30" s="53" t="s">
        <v>83</v>
      </c>
      <c r="T30" s="53" t="str">
        <f t="shared" si="2"/>
        <v/>
      </c>
      <c r="U30" s="53" t="str">
        <f t="shared" si="5"/>
        <v/>
      </c>
      <c r="V30" s="53" t="str">
        <f t="shared" si="3"/>
        <v/>
      </c>
      <c r="AG30" s="153"/>
      <c r="AH30" s="153"/>
      <c r="AI30" s="153"/>
    </row>
    <row r="31" spans="1:35" s="152" customFormat="1" x14ac:dyDescent="0.15">
      <c r="A31" s="150">
        <v>31</v>
      </c>
      <c r="B31" s="151">
        <f>別紙Ａ!C42</f>
        <v>0</v>
      </c>
      <c r="C31" s="151">
        <f>別紙Ａ!D42</f>
        <v>0</v>
      </c>
      <c r="D31" s="151" t="str">
        <f>別紙Ａ!E42</f>
        <v>年</v>
      </c>
      <c r="E31" s="151">
        <f>別紙Ａ!F42</f>
        <v>0</v>
      </c>
      <c r="F31" s="151" t="str">
        <f>別紙Ａ!G42</f>
        <v>月</v>
      </c>
      <c r="G31" s="151">
        <f>別紙Ａ!O42</f>
        <v>0</v>
      </c>
      <c r="H31" s="151" t="s">
        <v>82</v>
      </c>
      <c r="I31" s="151" t="str">
        <f t="shared" si="0"/>
        <v/>
      </c>
      <c r="J31" s="151" t="str">
        <f t="shared" si="4"/>
        <v/>
      </c>
      <c r="K31" s="84" t="str">
        <f t="shared" si="1"/>
        <v/>
      </c>
      <c r="L31" s="54"/>
      <c r="M31" s="54"/>
      <c r="N31" s="54"/>
      <c r="O31" s="54"/>
      <c r="P31" s="54"/>
      <c r="Q31" s="54"/>
      <c r="R31" s="54"/>
      <c r="S31" s="54"/>
      <c r="T31" s="54"/>
      <c r="U31" s="54"/>
      <c r="W31" s="54"/>
      <c r="AG31" s="153"/>
      <c r="AH31" s="153"/>
      <c r="AI31" s="153"/>
    </row>
    <row r="32" spans="1:35" s="152" customFormat="1" x14ac:dyDescent="0.15">
      <c r="A32" s="150">
        <v>32</v>
      </c>
      <c r="B32" s="151">
        <f>別紙Ａ!C43</f>
        <v>0</v>
      </c>
      <c r="C32" s="151">
        <f>別紙Ａ!D43</f>
        <v>0</v>
      </c>
      <c r="D32" s="151" t="str">
        <f>別紙Ａ!E43</f>
        <v>年</v>
      </c>
      <c r="E32" s="151">
        <f>別紙Ａ!F43</f>
        <v>0</v>
      </c>
      <c r="F32" s="151" t="str">
        <f>別紙Ａ!G43</f>
        <v>月</v>
      </c>
      <c r="G32" s="151">
        <f>別紙Ａ!O43</f>
        <v>0</v>
      </c>
      <c r="H32" s="151" t="s">
        <v>82</v>
      </c>
      <c r="I32" s="151" t="str">
        <f t="shared" si="0"/>
        <v/>
      </c>
      <c r="J32" s="151" t="str">
        <f t="shared" si="4"/>
        <v/>
      </c>
      <c r="K32" s="82" t="str">
        <f t="shared" si="1"/>
        <v/>
      </c>
      <c r="L32" s="54"/>
      <c r="M32" s="54"/>
      <c r="N32" s="54"/>
      <c r="O32" s="54"/>
      <c r="P32" s="54"/>
      <c r="Q32" s="54"/>
      <c r="R32" s="54"/>
      <c r="S32" s="54"/>
      <c r="T32" s="54"/>
      <c r="U32" s="54"/>
      <c r="W32" s="54"/>
      <c r="AG32" s="153"/>
      <c r="AH32" s="153"/>
      <c r="AI32" s="153"/>
    </row>
    <row r="33" spans="1:35" s="152" customFormat="1" x14ac:dyDescent="0.15">
      <c r="A33" s="150">
        <v>33</v>
      </c>
      <c r="B33" s="151">
        <f>別紙Ａ!C44</f>
        <v>0</v>
      </c>
      <c r="C33" s="151">
        <f>別紙Ａ!D44</f>
        <v>0</v>
      </c>
      <c r="D33" s="151" t="str">
        <f>別紙Ａ!E44</f>
        <v>年</v>
      </c>
      <c r="E33" s="151">
        <f>別紙Ａ!F44</f>
        <v>0</v>
      </c>
      <c r="F33" s="151" t="str">
        <f>別紙Ａ!G44</f>
        <v>月</v>
      </c>
      <c r="G33" s="151">
        <f>別紙Ａ!O44</f>
        <v>0</v>
      </c>
      <c r="H33" s="151" t="s">
        <v>82</v>
      </c>
      <c r="I33" s="151" t="str">
        <f t="shared" si="0"/>
        <v/>
      </c>
      <c r="J33" s="151" t="str">
        <f t="shared" si="4"/>
        <v/>
      </c>
      <c r="K33" s="82" t="str">
        <f t="shared" si="1"/>
        <v/>
      </c>
      <c r="L33" s="54"/>
      <c r="M33" s="54"/>
      <c r="N33" s="54"/>
      <c r="O33" s="54"/>
      <c r="P33" s="54"/>
      <c r="Q33" s="54"/>
      <c r="R33" s="54"/>
      <c r="S33" s="54"/>
      <c r="T33" s="54"/>
      <c r="U33" s="54"/>
      <c r="W33" s="54"/>
      <c r="AG33" s="153"/>
      <c r="AH33" s="153"/>
      <c r="AI33" s="153"/>
    </row>
    <row r="34" spans="1:35" s="152" customFormat="1" x14ac:dyDescent="0.15">
      <c r="A34" s="150">
        <v>34</v>
      </c>
      <c r="B34" s="151">
        <f>別紙Ａ!C45</f>
        <v>0</v>
      </c>
      <c r="C34" s="151">
        <f>別紙Ａ!D45</f>
        <v>0</v>
      </c>
      <c r="D34" s="151" t="str">
        <f>別紙Ａ!E45</f>
        <v>年</v>
      </c>
      <c r="E34" s="151">
        <f>別紙Ａ!F45</f>
        <v>0</v>
      </c>
      <c r="F34" s="151" t="str">
        <f>別紙Ａ!G45</f>
        <v>月</v>
      </c>
      <c r="G34" s="151">
        <f>別紙Ａ!O45</f>
        <v>0</v>
      </c>
      <c r="H34" s="151" t="s">
        <v>82</v>
      </c>
      <c r="I34" s="151" t="str">
        <f t="shared" si="0"/>
        <v/>
      </c>
      <c r="J34" s="151" t="str">
        <f t="shared" si="4"/>
        <v/>
      </c>
      <c r="K34" s="82" t="str">
        <f t="shared" si="1"/>
        <v/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W34" s="54"/>
      <c r="AG34" s="153"/>
      <c r="AH34" s="153"/>
      <c r="AI34" s="153"/>
    </row>
    <row r="35" spans="1:35" s="152" customFormat="1" x14ac:dyDescent="0.15">
      <c r="A35" s="150">
        <v>35</v>
      </c>
      <c r="B35" s="151">
        <f>別紙Ａ!C46</f>
        <v>0</v>
      </c>
      <c r="C35" s="151">
        <f>別紙Ａ!D46</f>
        <v>0</v>
      </c>
      <c r="D35" s="151" t="str">
        <f>別紙Ａ!E46</f>
        <v>年</v>
      </c>
      <c r="E35" s="151">
        <f>別紙Ａ!F46</f>
        <v>0</v>
      </c>
      <c r="F35" s="151" t="str">
        <f>別紙Ａ!G46</f>
        <v>月</v>
      </c>
      <c r="G35" s="151">
        <f>別紙Ａ!O46</f>
        <v>0</v>
      </c>
      <c r="H35" s="151" t="s">
        <v>82</v>
      </c>
      <c r="I35" s="151" t="str">
        <f t="shared" si="0"/>
        <v/>
      </c>
      <c r="J35" s="151" t="str">
        <f t="shared" si="4"/>
        <v/>
      </c>
      <c r="K35" s="82" t="str">
        <f t="shared" si="1"/>
        <v/>
      </c>
      <c r="L35" s="54"/>
      <c r="M35" s="54"/>
      <c r="N35" s="54"/>
      <c r="O35" s="54"/>
      <c r="P35" s="54"/>
      <c r="Q35" s="54"/>
      <c r="R35" s="54"/>
      <c r="S35" s="54"/>
      <c r="T35" s="54"/>
      <c r="U35" s="54"/>
      <c r="W35" s="54"/>
      <c r="AG35" s="153"/>
      <c r="AH35" s="153"/>
      <c r="AI35" s="153"/>
    </row>
    <row r="36" spans="1:35" x14ac:dyDescent="0.15">
      <c r="AG36" s="73"/>
      <c r="AH36" s="73"/>
      <c r="AI36" s="73"/>
    </row>
    <row r="37" spans="1:35" x14ac:dyDescent="0.15">
      <c r="AG37" s="73"/>
      <c r="AH37" s="73"/>
      <c r="AI37" s="73"/>
    </row>
    <row r="38" spans="1:35" x14ac:dyDescent="0.15">
      <c r="AG38" s="73"/>
      <c r="AH38" s="73"/>
      <c r="AI38" s="73"/>
    </row>
    <row r="39" spans="1:35" x14ac:dyDescent="0.15">
      <c r="AG39" s="73"/>
      <c r="AH39" s="73"/>
      <c r="AI39" s="73"/>
    </row>
    <row r="40" spans="1:35" x14ac:dyDescent="0.15">
      <c r="AG40" s="73"/>
      <c r="AH40" s="73"/>
      <c r="AI40" s="73"/>
    </row>
    <row r="41" spans="1:35" x14ac:dyDescent="0.15">
      <c r="AG41" s="73"/>
      <c r="AH41" s="73"/>
      <c r="AI41" s="73"/>
    </row>
    <row r="42" spans="1:35" x14ac:dyDescent="0.15">
      <c r="AG42" s="73"/>
      <c r="AH42" s="73"/>
      <c r="AI42" s="73"/>
    </row>
    <row r="43" spans="1:35" x14ac:dyDescent="0.15">
      <c r="AG43" s="73"/>
      <c r="AH43" s="73"/>
      <c r="AI43" s="73"/>
    </row>
    <row r="44" spans="1:35" x14ac:dyDescent="0.15">
      <c r="AG44" s="73"/>
      <c r="AH44" s="73"/>
      <c r="AI44" s="73"/>
    </row>
    <row r="45" spans="1:35" x14ac:dyDescent="0.15">
      <c r="AG45" s="73"/>
      <c r="AH45" s="73"/>
      <c r="AI45" s="73"/>
    </row>
    <row r="46" spans="1:35" x14ac:dyDescent="0.15">
      <c r="AG46" s="73"/>
      <c r="AH46" s="73"/>
      <c r="AI46" s="73"/>
    </row>
    <row r="47" spans="1:35" x14ac:dyDescent="0.15">
      <c r="AG47" s="73"/>
      <c r="AH47" s="73"/>
      <c r="AI47" s="73"/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7"/>
  <sheetViews>
    <sheetView workbookViewId="0">
      <selection activeCell="E5" sqref="E5"/>
    </sheetView>
  </sheetViews>
  <sheetFormatPr defaultRowHeight="12" x14ac:dyDescent="0.15"/>
  <sheetData>
    <row r="1" spans="1:3" x14ac:dyDescent="0.15">
      <c r="A1" t="s">
        <v>135</v>
      </c>
      <c r="B1" t="s">
        <v>135</v>
      </c>
      <c r="C1" t="s">
        <v>89</v>
      </c>
    </row>
    <row r="2" spans="1:3" x14ac:dyDescent="0.15">
      <c r="A2" t="s">
        <v>136</v>
      </c>
      <c r="B2" t="s">
        <v>204</v>
      </c>
      <c r="C2" t="s">
        <v>90</v>
      </c>
    </row>
    <row r="3" spans="1:3" x14ac:dyDescent="0.15">
      <c r="A3" t="s">
        <v>137</v>
      </c>
      <c r="B3" t="s">
        <v>205</v>
      </c>
      <c r="C3" t="s">
        <v>91</v>
      </c>
    </row>
    <row r="4" spans="1:3" x14ac:dyDescent="0.15">
      <c r="A4" t="s">
        <v>138</v>
      </c>
      <c r="B4" t="s">
        <v>206</v>
      </c>
      <c r="C4" t="s">
        <v>92</v>
      </c>
    </row>
    <row r="5" spans="1:3" x14ac:dyDescent="0.15">
      <c r="A5" t="s">
        <v>139</v>
      </c>
      <c r="B5" t="s">
        <v>207</v>
      </c>
      <c r="C5" t="s">
        <v>93</v>
      </c>
    </row>
    <row r="6" spans="1:3" x14ac:dyDescent="0.15">
      <c r="A6" t="s">
        <v>140</v>
      </c>
      <c r="B6" t="s">
        <v>208</v>
      </c>
      <c r="C6" t="s">
        <v>94</v>
      </c>
    </row>
    <row r="7" spans="1:3" x14ac:dyDescent="0.15">
      <c r="A7" t="s">
        <v>141</v>
      </c>
      <c r="B7" t="s">
        <v>209</v>
      </c>
      <c r="C7" t="s">
        <v>95</v>
      </c>
    </row>
    <row r="8" spans="1:3" x14ac:dyDescent="0.15">
      <c r="A8" t="s">
        <v>142</v>
      </c>
      <c r="B8" t="s">
        <v>210</v>
      </c>
      <c r="C8" t="s">
        <v>96</v>
      </c>
    </row>
    <row r="9" spans="1:3" x14ac:dyDescent="0.15">
      <c r="A9" t="s">
        <v>143</v>
      </c>
      <c r="B9" t="s">
        <v>211</v>
      </c>
      <c r="C9" t="s">
        <v>97</v>
      </c>
    </row>
    <row r="10" spans="1:3" x14ac:dyDescent="0.15">
      <c r="A10" t="s">
        <v>144</v>
      </c>
      <c r="B10" t="s">
        <v>212</v>
      </c>
      <c r="C10" t="s">
        <v>98</v>
      </c>
    </row>
    <row r="11" spans="1:3" x14ac:dyDescent="0.15">
      <c r="A11" t="s">
        <v>145</v>
      </c>
      <c r="B11" t="s">
        <v>213</v>
      </c>
      <c r="C11" t="s">
        <v>99</v>
      </c>
    </row>
    <row r="12" spans="1:3" x14ac:dyDescent="0.15">
      <c r="A12" t="s">
        <v>146</v>
      </c>
      <c r="B12" t="s">
        <v>214</v>
      </c>
      <c r="C12" t="s">
        <v>100</v>
      </c>
    </row>
    <row r="13" spans="1:3" x14ac:dyDescent="0.15">
      <c r="A13" t="s">
        <v>147</v>
      </c>
      <c r="B13" t="s">
        <v>185</v>
      </c>
      <c r="C13" t="s">
        <v>101</v>
      </c>
    </row>
    <row r="14" spans="1:3" x14ac:dyDescent="0.15">
      <c r="A14" t="s">
        <v>148</v>
      </c>
      <c r="B14" t="s">
        <v>215</v>
      </c>
      <c r="C14" t="s">
        <v>102</v>
      </c>
    </row>
    <row r="15" spans="1:3" x14ac:dyDescent="0.15">
      <c r="A15" t="s">
        <v>149</v>
      </c>
      <c r="B15" t="s">
        <v>216</v>
      </c>
      <c r="C15" t="s">
        <v>103</v>
      </c>
    </row>
    <row r="16" spans="1:3" x14ac:dyDescent="0.15">
      <c r="A16" t="s">
        <v>150</v>
      </c>
      <c r="B16" t="s">
        <v>217</v>
      </c>
      <c r="C16" t="s">
        <v>104</v>
      </c>
    </row>
    <row r="17" spans="1:3" x14ac:dyDescent="0.15">
      <c r="A17" t="s">
        <v>151</v>
      </c>
      <c r="B17" t="s">
        <v>218</v>
      </c>
      <c r="C17" t="s">
        <v>105</v>
      </c>
    </row>
    <row r="18" spans="1:3" x14ac:dyDescent="0.15">
      <c r="A18" t="s">
        <v>152</v>
      </c>
      <c r="B18" t="s">
        <v>219</v>
      </c>
      <c r="C18" t="s">
        <v>106</v>
      </c>
    </row>
    <row r="19" spans="1:3" x14ac:dyDescent="0.15">
      <c r="A19" t="s">
        <v>153</v>
      </c>
      <c r="B19" t="s">
        <v>220</v>
      </c>
      <c r="C19" t="s">
        <v>107</v>
      </c>
    </row>
    <row r="20" spans="1:3" x14ac:dyDescent="0.15">
      <c r="A20" t="s">
        <v>154</v>
      </c>
      <c r="B20" t="s">
        <v>221</v>
      </c>
      <c r="C20" t="s">
        <v>108</v>
      </c>
    </row>
    <row r="21" spans="1:3" x14ac:dyDescent="0.15">
      <c r="A21" t="s">
        <v>155</v>
      </c>
      <c r="B21" t="s">
        <v>222</v>
      </c>
      <c r="C21" t="s">
        <v>109</v>
      </c>
    </row>
    <row r="22" spans="1:3" x14ac:dyDescent="0.15">
      <c r="A22" t="s">
        <v>156</v>
      </c>
      <c r="B22" t="s">
        <v>223</v>
      </c>
      <c r="C22" t="s">
        <v>110</v>
      </c>
    </row>
    <row r="23" spans="1:3" x14ac:dyDescent="0.15">
      <c r="A23" t="s">
        <v>157</v>
      </c>
      <c r="B23" t="s">
        <v>224</v>
      </c>
      <c r="C23" t="s">
        <v>111</v>
      </c>
    </row>
    <row r="24" spans="1:3" x14ac:dyDescent="0.15">
      <c r="A24" t="s">
        <v>158</v>
      </c>
      <c r="B24" t="s">
        <v>225</v>
      </c>
      <c r="C24" t="s">
        <v>112</v>
      </c>
    </row>
    <row r="25" spans="1:3" x14ac:dyDescent="0.15">
      <c r="A25" t="s">
        <v>159</v>
      </c>
      <c r="B25" t="s">
        <v>226</v>
      </c>
      <c r="C25" t="s">
        <v>113</v>
      </c>
    </row>
    <row r="26" spans="1:3" x14ac:dyDescent="0.15">
      <c r="A26" t="s">
        <v>160</v>
      </c>
      <c r="B26" t="s">
        <v>186</v>
      </c>
      <c r="C26" t="s">
        <v>114</v>
      </c>
    </row>
    <row r="27" spans="1:3" x14ac:dyDescent="0.15">
      <c r="A27" t="s">
        <v>161</v>
      </c>
      <c r="B27" t="s">
        <v>187</v>
      </c>
      <c r="C27" t="s">
        <v>115</v>
      </c>
    </row>
    <row r="28" spans="1:3" x14ac:dyDescent="0.15">
      <c r="A28" t="s">
        <v>162</v>
      </c>
      <c r="B28" t="s">
        <v>227</v>
      </c>
      <c r="C28" t="s">
        <v>116</v>
      </c>
    </row>
    <row r="29" spans="1:3" x14ac:dyDescent="0.15">
      <c r="A29" t="s">
        <v>163</v>
      </c>
      <c r="B29" t="s">
        <v>228</v>
      </c>
      <c r="C29" t="s">
        <v>117</v>
      </c>
    </row>
    <row r="30" spans="1:3" x14ac:dyDescent="0.15">
      <c r="A30" t="s">
        <v>164</v>
      </c>
      <c r="B30" t="s">
        <v>229</v>
      </c>
      <c r="C30" t="s">
        <v>118</v>
      </c>
    </row>
    <row r="31" spans="1:3" x14ac:dyDescent="0.15">
      <c r="A31" t="s">
        <v>165</v>
      </c>
      <c r="B31" t="s">
        <v>230</v>
      </c>
      <c r="C31" t="s">
        <v>119</v>
      </c>
    </row>
    <row r="32" spans="1:3" x14ac:dyDescent="0.15">
      <c r="A32" t="s">
        <v>166</v>
      </c>
      <c r="B32" t="s">
        <v>231</v>
      </c>
      <c r="C32" t="s">
        <v>120</v>
      </c>
    </row>
    <row r="33" spans="1:3" x14ac:dyDescent="0.15">
      <c r="A33" t="s">
        <v>167</v>
      </c>
      <c r="B33" t="s">
        <v>232</v>
      </c>
      <c r="C33" t="s">
        <v>121</v>
      </c>
    </row>
    <row r="34" spans="1:3" x14ac:dyDescent="0.15">
      <c r="A34" t="s">
        <v>168</v>
      </c>
      <c r="B34" t="s">
        <v>233</v>
      </c>
      <c r="C34" t="s">
        <v>122</v>
      </c>
    </row>
    <row r="35" spans="1:3" x14ac:dyDescent="0.15">
      <c r="A35" t="s">
        <v>169</v>
      </c>
      <c r="B35" t="s">
        <v>234</v>
      </c>
      <c r="C35" t="s">
        <v>123</v>
      </c>
    </row>
    <row r="36" spans="1:3" x14ac:dyDescent="0.15">
      <c r="A36" t="s">
        <v>170</v>
      </c>
      <c r="B36" t="s">
        <v>235</v>
      </c>
      <c r="C36" t="s">
        <v>124</v>
      </c>
    </row>
    <row r="37" spans="1:3" x14ac:dyDescent="0.15">
      <c r="A37" t="s">
        <v>171</v>
      </c>
      <c r="B37" t="s">
        <v>236</v>
      </c>
      <c r="C37" t="s">
        <v>182</v>
      </c>
    </row>
    <row r="38" spans="1:3" x14ac:dyDescent="0.15">
      <c r="A38" t="s">
        <v>172</v>
      </c>
      <c r="B38" t="s">
        <v>237</v>
      </c>
      <c r="C38" t="s">
        <v>125</v>
      </c>
    </row>
    <row r="39" spans="1:3" x14ac:dyDescent="0.15">
      <c r="A39" t="s">
        <v>173</v>
      </c>
      <c r="B39" t="s">
        <v>238</v>
      </c>
      <c r="C39" t="s">
        <v>126</v>
      </c>
    </row>
    <row r="40" spans="1:3" x14ac:dyDescent="0.15">
      <c r="A40" t="s">
        <v>174</v>
      </c>
      <c r="B40" t="s">
        <v>239</v>
      </c>
      <c r="C40" t="s">
        <v>127</v>
      </c>
    </row>
    <row r="41" spans="1:3" x14ac:dyDescent="0.15">
      <c r="A41" t="s">
        <v>175</v>
      </c>
      <c r="B41" t="s">
        <v>240</v>
      </c>
      <c r="C41" t="s">
        <v>128</v>
      </c>
    </row>
    <row r="42" spans="1:3" x14ac:dyDescent="0.15">
      <c r="A42" t="s">
        <v>176</v>
      </c>
      <c r="B42" t="s">
        <v>241</v>
      </c>
      <c r="C42" t="s">
        <v>129</v>
      </c>
    </row>
    <row r="43" spans="1:3" x14ac:dyDescent="0.15">
      <c r="A43" t="s">
        <v>177</v>
      </c>
      <c r="B43" t="s">
        <v>242</v>
      </c>
      <c r="C43" t="s">
        <v>130</v>
      </c>
    </row>
    <row r="44" spans="1:3" x14ac:dyDescent="0.15">
      <c r="A44" t="s">
        <v>178</v>
      </c>
      <c r="B44" t="s">
        <v>243</v>
      </c>
      <c r="C44" t="s">
        <v>131</v>
      </c>
    </row>
    <row r="45" spans="1:3" x14ac:dyDescent="0.15">
      <c r="A45" t="s">
        <v>179</v>
      </c>
      <c r="B45" t="s">
        <v>244</v>
      </c>
      <c r="C45" t="s">
        <v>132</v>
      </c>
    </row>
    <row r="46" spans="1:3" x14ac:dyDescent="0.15">
      <c r="A46" t="s">
        <v>180</v>
      </c>
      <c r="B46" t="s">
        <v>245</v>
      </c>
      <c r="C46" t="s">
        <v>133</v>
      </c>
    </row>
    <row r="47" spans="1:3" x14ac:dyDescent="0.15">
      <c r="A47" t="s">
        <v>181</v>
      </c>
      <c r="B47" t="s">
        <v>246</v>
      </c>
      <c r="C47" t="s">
        <v>134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topLeftCell="E1" workbookViewId="0">
      <selection activeCell="H9" sqref="H9"/>
    </sheetView>
  </sheetViews>
  <sheetFormatPr defaultRowHeight="12" x14ac:dyDescent="0.15"/>
  <cols>
    <col min="1" max="1" width="36.7109375" style="76" hidden="1" customWidth="1"/>
    <col min="2" max="2" width="3.5703125" hidden="1" customWidth="1"/>
    <col min="3" max="3" width="33.140625" hidden="1" customWidth="1"/>
    <col min="4" max="4" width="132.28515625" hidden="1" customWidth="1"/>
    <col min="5" max="5" width="31" bestFit="1" customWidth="1"/>
    <col min="7" max="7" width="78.28515625" bestFit="1" customWidth="1"/>
  </cols>
  <sheetData>
    <row r="1" spans="1:7" s="78" customFormat="1" ht="24" x14ac:dyDescent="0.15">
      <c r="A1" s="77" t="str">
        <f>CONCATENATE(入力!D53,"：",入力!J53)</f>
        <v>その他参考事項：</v>
      </c>
      <c r="B1" s="78" t="s">
        <v>82</v>
      </c>
      <c r="C1" s="78" t="str">
        <f>CONCATENATE(A1,B1)</f>
        <v>その他参考事項：★</v>
      </c>
      <c r="D1" s="78" t="str">
        <f>CONCATENATE(C1)</f>
        <v>その他参考事項：★</v>
      </c>
      <c r="E1" s="79" t="str">
        <f>SUBSTITUTE(D1,"★",CHAR(10))</f>
        <v xml:space="preserve">その他参考事項：
</v>
      </c>
    </row>
    <row r="2" spans="1:7" s="78" customFormat="1" ht="36" x14ac:dyDescent="0.15">
      <c r="A2" s="77" t="str">
        <f>CONCATENATE(入力!$Q$54,"：","「",入力!$AD$54,"」")</f>
        <v>労働災害発生の有無：「」</v>
      </c>
      <c r="B2" s="78" t="s">
        <v>82</v>
      </c>
      <c r="C2" s="78" t="str">
        <f t="shared" ref="C2" si="0">CONCATENATE(A2,B2)</f>
        <v>労働災害発生の有無：「」★</v>
      </c>
      <c r="D2" s="78" t="str">
        <f>CONCATENATE(D1,C2)</f>
        <v>その他参考事項：★労働災害発生の有無：「」★</v>
      </c>
      <c r="E2" s="79" t="str">
        <f t="shared" ref="E2" si="1">SUBSTITUTE(D2,"★",CHAR(10))</f>
        <v xml:space="preserve">その他参考事項：
労働災害発生の有無：「」
</v>
      </c>
    </row>
    <row r="3" spans="1:7" s="78" customFormat="1" ht="48" x14ac:dyDescent="0.15">
      <c r="A3" s="77" t="str">
        <f>CONCATENATE("労働災害発生状況","：",入力!$Q$55)</f>
        <v>労働災害発生状況：</v>
      </c>
      <c r="B3" s="78" t="s">
        <v>82</v>
      </c>
      <c r="C3" s="78" t="str">
        <f t="shared" ref="C3:C5" si="2">CONCATENATE(A3,B3)</f>
        <v>労働災害発生状況：★</v>
      </c>
      <c r="D3" s="78" t="str">
        <f t="shared" ref="D3:D7" si="3">CONCATENATE(D2,C3)</f>
        <v>その他参考事項：★労働災害発生の有無：「」★労働災害発生状況：★</v>
      </c>
      <c r="E3" s="79" t="str">
        <f t="shared" ref="E3:E4" si="4">SUBSTITUTE(D3,"★",CHAR(10))</f>
        <v xml:space="preserve">その他参考事項：
労働災害発生の有無：「」
労働災害発生状況：
</v>
      </c>
    </row>
    <row r="4" spans="1:7" s="78" customFormat="1" ht="60" x14ac:dyDescent="0.15">
      <c r="A4" s="77" t="str">
        <f>CONCATENATE(入力!$Q$56,"：","「",入力!$AD$56,"」")</f>
        <v>法違反及び違法行為の有無：「」</v>
      </c>
      <c r="B4" s="78" t="s">
        <v>82</v>
      </c>
      <c r="C4" s="78" t="str">
        <f t="shared" si="2"/>
        <v>法違反及び違法行為の有無：「」★</v>
      </c>
      <c r="D4" s="78" t="str">
        <f t="shared" si="3"/>
        <v>その他参考事項：★労働災害発生の有無：「」★労働災害発生状況：★法違反及び違法行為の有無：「」★</v>
      </c>
      <c r="E4" s="79" t="str">
        <f t="shared" si="4"/>
        <v xml:space="preserve">その他参考事項：
労働災害発生の有無：「」
労働災害発生状況：
法違反及び違法行為の有無：「」
</v>
      </c>
    </row>
    <row r="5" spans="1:7" s="78" customFormat="1" ht="72" x14ac:dyDescent="0.15">
      <c r="A5" s="77" t="str">
        <f>CONCATENATE("法違反及び違法行為","：",入力!$Q$57)</f>
        <v>法違反及び違法行為：</v>
      </c>
      <c r="B5" s="78" t="s">
        <v>82</v>
      </c>
      <c r="C5" s="78" t="str">
        <f t="shared" si="2"/>
        <v>法違反及び違法行為：★</v>
      </c>
      <c r="D5" s="78" t="str">
        <f t="shared" si="3"/>
        <v>その他参考事項：★労働災害発生の有無：「」★労働災害発生状況：★法違反及び違法行為の有無：「」★法違反及び違法行為：★</v>
      </c>
      <c r="E5" s="79" t="str">
        <f>SUBSTITUTE(D5,"★",CHAR(10))</f>
        <v xml:space="preserve">その他参考事項：
労働災害発生の有無：「」
労働災害発生状況：
法違反及び違法行為の有無：「」
法違反及び違法行為：
</v>
      </c>
      <c r="G5" s="80"/>
    </row>
    <row r="6" spans="1:7" s="78" customFormat="1" ht="84" x14ac:dyDescent="0.15">
      <c r="A6" s="77" t="str">
        <f>CONCATENATE(入力!$Q$58,"：","「",入力!$AD$58,"」")</f>
        <v>労災認定の有無：「」</v>
      </c>
      <c r="B6" s="78" t="s">
        <v>82</v>
      </c>
      <c r="C6" s="78" t="str">
        <f t="shared" ref="C6:C7" si="5">CONCATENATE(A6,B6)</f>
        <v>労災認定の有無：「」★</v>
      </c>
      <c r="D6" s="78" t="str">
        <f t="shared" si="3"/>
        <v>その他参考事項：★労働災害発生の有無：「」★労働災害発生状況：★法違反及び違法行為の有無：「」★法違反及び違法行為：★労災認定の有無：「」★</v>
      </c>
      <c r="E6" s="79" t="str">
        <f t="shared" ref="E6" si="6">SUBSTITUTE(D6,"★",CHAR(10))</f>
        <v xml:space="preserve">その他参考事項：
労働災害発生の有無：「」
労働災害発生状況：
法違反及び違法行為の有無：「」
法違反及び違法行為：
労災認定の有無：「」
</v>
      </c>
    </row>
    <row r="7" spans="1:7" s="78" customFormat="1" ht="114" customHeight="1" x14ac:dyDescent="0.15">
      <c r="A7" s="77" t="str">
        <f>CONCATENATE("労災認定の内容","：",入力!$Q$59)</f>
        <v>労災認定の内容：</v>
      </c>
      <c r="B7" s="78" t="s">
        <v>82</v>
      </c>
      <c r="C7" s="78" t="str">
        <f t="shared" si="5"/>
        <v>労災認定の内容：★</v>
      </c>
      <c r="D7" s="78" t="str">
        <f t="shared" si="3"/>
        <v>その他参考事項：★労働災害発生の有無：「」★労働災害発生状況：★法違反及び違法行為の有無：「」★法違反及び違法行為：★労災認定の有無：「」★労災認定の内容：★</v>
      </c>
      <c r="E7" s="79" t="str">
        <f>SUBSTITUTE(D7,"★",CHAR(10))</f>
        <v xml:space="preserve">その他参考事項：
労働災害発生の有無：「」
労働災害発生状況：
法違反及び違法行為の有無：「」
法違反及び違法行為：
労災認定の有無：「」
労災認定の内容：
</v>
      </c>
      <c r="G7" s="80"/>
    </row>
    <row r="8" spans="1:7" x14ac:dyDescent="0.15">
      <c r="G8" s="76" t="s">
        <v>193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 filterMode="1">
    <tabColor rgb="FF00B0F0"/>
    <pageSetUpPr fitToPage="1"/>
  </sheetPr>
  <dimension ref="A1:AT165"/>
  <sheetViews>
    <sheetView view="pageBreakPreview" zoomScale="110" zoomScaleNormal="110" zoomScaleSheetLayoutView="110" workbookViewId="0">
      <selection activeCell="Y6" sqref="Y6"/>
    </sheetView>
  </sheetViews>
  <sheetFormatPr defaultRowHeight="12" x14ac:dyDescent="0.15"/>
  <cols>
    <col min="1" max="1" width="2.42578125" style="88" customWidth="1"/>
    <col min="2" max="34" width="2.7109375" style="88" customWidth="1"/>
    <col min="35" max="35" width="3" style="88" customWidth="1"/>
    <col min="36" max="40" width="2.7109375" style="88" customWidth="1"/>
    <col min="41" max="41" width="2.7109375" style="190" customWidth="1"/>
    <col min="42" max="193" width="2.7109375" style="88" customWidth="1"/>
    <col min="194" max="16384" width="9.140625" style="88"/>
  </cols>
  <sheetData>
    <row r="1" spans="1:43" ht="14.25" customHeight="1" x14ac:dyDescent="0.15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247" t="s">
        <v>29</v>
      </c>
      <c r="AJ1" s="247"/>
      <c r="AK1" s="247"/>
      <c r="AL1" s="87"/>
      <c r="AO1" s="190" t="s">
        <v>86</v>
      </c>
      <c r="AP1" s="137" t="s">
        <v>258</v>
      </c>
    </row>
    <row r="2" spans="1:43" ht="14.2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247"/>
      <c r="AJ2" s="247"/>
      <c r="AK2" s="247"/>
      <c r="AL2" s="89"/>
      <c r="AO2" s="190" t="s">
        <v>85</v>
      </c>
      <c r="AQ2" s="137" t="s">
        <v>259</v>
      </c>
    </row>
    <row r="3" spans="1:43" ht="14.25" customHeight="1" x14ac:dyDescent="0.15">
      <c r="A3" s="89"/>
      <c r="H3" s="248" t="s">
        <v>269</v>
      </c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85"/>
      <c r="AI3" s="85"/>
      <c r="AJ3" s="85"/>
      <c r="AK3" s="85"/>
      <c r="AL3" s="85"/>
      <c r="AM3" s="85"/>
      <c r="AN3" s="85"/>
      <c r="AO3" s="190" t="s">
        <v>85</v>
      </c>
    </row>
    <row r="4" spans="1:43" ht="14.25" customHeight="1" x14ac:dyDescent="0.15">
      <c r="B4" s="89"/>
      <c r="C4" s="89"/>
      <c r="D4" s="89"/>
      <c r="E4" s="89"/>
      <c r="F4" s="89"/>
      <c r="G4" s="89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85"/>
      <c r="AI4" s="85"/>
      <c r="AJ4" s="85"/>
      <c r="AK4" s="85"/>
      <c r="AL4" s="85"/>
      <c r="AM4" s="85"/>
      <c r="AN4" s="85"/>
      <c r="AO4" s="190" t="s">
        <v>85</v>
      </c>
    </row>
    <row r="5" spans="1:43" ht="14.25" customHeight="1" thickBo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353" t="s">
        <v>270</v>
      </c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91"/>
      <c r="AK5" s="91"/>
      <c r="AL5" s="91"/>
      <c r="AO5" s="190" t="s">
        <v>85</v>
      </c>
    </row>
    <row r="6" spans="1:43" ht="14.25" customHeight="1" x14ac:dyDescent="0.15">
      <c r="A6" s="122"/>
      <c r="B6" s="122"/>
      <c r="C6" s="111"/>
      <c r="D6" s="249" t="s">
        <v>37</v>
      </c>
      <c r="E6" s="250"/>
      <c r="F6" s="250"/>
      <c r="G6" s="250"/>
      <c r="H6" s="250"/>
      <c r="I6" s="251"/>
      <c r="J6" s="409" t="s">
        <v>59</v>
      </c>
      <c r="K6" s="410"/>
      <c r="L6" s="410"/>
      <c r="M6" s="410"/>
      <c r="N6" s="410"/>
      <c r="O6" s="410"/>
      <c r="P6" s="410" t="s">
        <v>60</v>
      </c>
      <c r="Q6" s="410"/>
      <c r="R6" s="410"/>
      <c r="S6" s="410"/>
      <c r="T6" s="410"/>
      <c r="U6" s="411"/>
      <c r="V6" s="123"/>
      <c r="W6" s="124"/>
      <c r="X6" s="125"/>
      <c r="Y6" s="92"/>
      <c r="Z6" s="121"/>
      <c r="AA6" s="121"/>
      <c r="AB6" s="126"/>
      <c r="AC6" s="124"/>
      <c r="AD6" s="124"/>
      <c r="AE6" s="124"/>
      <c r="AF6" s="124"/>
      <c r="AG6" s="124"/>
      <c r="AH6" s="124"/>
      <c r="AI6" s="93"/>
      <c r="AJ6" s="91"/>
      <c r="AK6" s="91"/>
      <c r="AL6" s="91"/>
      <c r="AO6" s="190" t="s">
        <v>85</v>
      </c>
    </row>
    <row r="7" spans="1:43" ht="14.25" customHeight="1" x14ac:dyDescent="0.15">
      <c r="A7" s="122"/>
      <c r="B7" s="122"/>
      <c r="C7" s="111"/>
      <c r="D7" s="255" t="s">
        <v>38</v>
      </c>
      <c r="E7" s="256"/>
      <c r="F7" s="256"/>
      <c r="G7" s="256"/>
      <c r="H7" s="256"/>
      <c r="I7" s="257"/>
      <c r="J7" s="414" t="str">
        <f>IF(入力!J7=0,"",入力!J7)</f>
        <v/>
      </c>
      <c r="K7" s="415"/>
      <c r="L7" s="415"/>
      <c r="M7" s="415"/>
      <c r="N7" s="415"/>
      <c r="O7" s="415"/>
      <c r="P7" s="415" t="str">
        <f>IF(入力!P7=0,"",入力!P7)</f>
        <v/>
      </c>
      <c r="Q7" s="415"/>
      <c r="R7" s="415"/>
      <c r="S7" s="415"/>
      <c r="T7" s="415"/>
      <c r="U7" s="416"/>
      <c r="V7" s="95"/>
      <c r="W7" s="90"/>
      <c r="X7" s="104"/>
      <c r="Y7" s="283" t="str">
        <f>IF(入力!Y7=0,"",入力!Y7)</f>
        <v/>
      </c>
      <c r="Z7" s="284"/>
      <c r="AA7" s="284"/>
      <c r="AB7" s="89"/>
      <c r="AC7" s="90"/>
      <c r="AD7" s="90"/>
      <c r="AE7" s="90"/>
      <c r="AF7" s="90"/>
      <c r="AG7" s="90"/>
      <c r="AH7" s="90"/>
      <c r="AI7" s="94"/>
      <c r="AJ7" s="91"/>
      <c r="AK7" s="91"/>
      <c r="AL7" s="91"/>
      <c r="AO7" s="190" t="s">
        <v>85</v>
      </c>
    </row>
    <row r="8" spans="1:43" ht="14.25" customHeight="1" x14ac:dyDescent="0.15">
      <c r="A8" s="122"/>
      <c r="B8" s="122"/>
      <c r="C8" s="111"/>
      <c r="D8" s="255"/>
      <c r="E8" s="256"/>
      <c r="F8" s="256"/>
      <c r="G8" s="256"/>
      <c r="H8" s="256"/>
      <c r="I8" s="257"/>
      <c r="J8" s="283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5"/>
      <c r="V8" s="268" t="s">
        <v>33</v>
      </c>
      <c r="W8" s="214"/>
      <c r="X8" s="269"/>
      <c r="Y8" s="95"/>
      <c r="Z8" s="214" t="str">
        <f>IF(入力!$Z$8=0,"",入力!$Z$8)</f>
        <v/>
      </c>
      <c r="AA8" s="214"/>
      <c r="AB8" s="89"/>
      <c r="AC8" s="214" t="str">
        <f>IF(入力!$AC$8=0,"",入力!$AC$8)</f>
        <v/>
      </c>
      <c r="AD8" s="214"/>
      <c r="AE8" s="90"/>
      <c r="AF8" s="214" t="str">
        <f>IF(入力!$AF$8=0,"",入力!$AF$8)</f>
        <v/>
      </c>
      <c r="AG8" s="214"/>
      <c r="AH8" s="90"/>
      <c r="AI8" s="94"/>
      <c r="AJ8" s="91"/>
      <c r="AK8" s="91"/>
      <c r="AL8" s="91"/>
      <c r="AO8" s="190" t="s">
        <v>85</v>
      </c>
    </row>
    <row r="9" spans="1:43" ht="14.25" customHeight="1" x14ac:dyDescent="0.15">
      <c r="A9" s="122"/>
      <c r="B9" s="122"/>
      <c r="C9" s="111"/>
      <c r="D9" s="258"/>
      <c r="E9" s="259"/>
      <c r="F9" s="259"/>
      <c r="G9" s="259"/>
      <c r="H9" s="259"/>
      <c r="I9" s="260"/>
      <c r="J9" s="286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87"/>
      <c r="V9" s="95"/>
      <c r="W9" s="90"/>
      <c r="X9" s="104"/>
      <c r="Y9" s="95"/>
      <c r="Z9" s="214"/>
      <c r="AA9" s="214"/>
      <c r="AB9" s="90" t="s">
        <v>30</v>
      </c>
      <c r="AC9" s="214"/>
      <c r="AD9" s="214"/>
      <c r="AE9" s="90" t="s">
        <v>31</v>
      </c>
      <c r="AF9" s="214"/>
      <c r="AG9" s="214"/>
      <c r="AH9" s="90" t="s">
        <v>32</v>
      </c>
      <c r="AI9" s="94"/>
      <c r="AJ9" s="91"/>
      <c r="AK9" s="91"/>
      <c r="AL9" s="91"/>
      <c r="AO9" s="190" t="s">
        <v>85</v>
      </c>
    </row>
    <row r="10" spans="1:43" ht="14.25" customHeight="1" x14ac:dyDescent="0.15">
      <c r="A10" s="122"/>
      <c r="B10" s="122"/>
      <c r="C10" s="111"/>
      <c r="D10" s="274" t="s">
        <v>39</v>
      </c>
      <c r="E10" s="275"/>
      <c r="F10" s="275"/>
      <c r="G10" s="275"/>
      <c r="H10" s="275"/>
      <c r="I10" s="276"/>
      <c r="J10" s="412" t="s">
        <v>57</v>
      </c>
      <c r="K10" s="408"/>
      <c r="L10" s="408"/>
      <c r="M10" s="408"/>
      <c r="N10" s="408"/>
      <c r="O10" s="408"/>
      <c r="P10" s="408" t="s">
        <v>58</v>
      </c>
      <c r="Q10" s="408"/>
      <c r="R10" s="408"/>
      <c r="S10" s="408"/>
      <c r="T10" s="408"/>
      <c r="U10" s="413"/>
      <c r="V10" s="96"/>
      <c r="W10" s="97"/>
      <c r="X10" s="105"/>
      <c r="Y10" s="96"/>
      <c r="Z10" s="97"/>
      <c r="AA10" s="98"/>
      <c r="AB10" s="98"/>
      <c r="AC10" s="97"/>
      <c r="AD10" s="97"/>
      <c r="AE10" s="97"/>
      <c r="AF10" s="97"/>
      <c r="AG10" s="97"/>
      <c r="AH10" s="97"/>
      <c r="AI10" s="99"/>
      <c r="AJ10" s="91"/>
      <c r="AK10" s="91"/>
      <c r="AL10" s="91"/>
      <c r="AO10" s="190" t="s">
        <v>85</v>
      </c>
    </row>
    <row r="11" spans="1:43" ht="14.25" customHeight="1" x14ac:dyDescent="0.15">
      <c r="A11" s="122"/>
      <c r="B11" s="122"/>
      <c r="C11" s="111"/>
      <c r="D11" s="255" t="s">
        <v>40</v>
      </c>
      <c r="E11" s="256"/>
      <c r="F11" s="256"/>
      <c r="G11" s="256"/>
      <c r="H11" s="256"/>
      <c r="I11" s="257"/>
      <c r="J11" s="414" t="str">
        <f>IF(入力!J11=0,"",入力!J11)</f>
        <v/>
      </c>
      <c r="K11" s="415"/>
      <c r="L11" s="415"/>
      <c r="M11" s="415"/>
      <c r="N11" s="415"/>
      <c r="O11" s="415"/>
      <c r="P11" s="415" t="str">
        <f>IF(入力!P11=0,"",入力!P11)</f>
        <v/>
      </c>
      <c r="Q11" s="415"/>
      <c r="R11" s="415"/>
      <c r="S11" s="415"/>
      <c r="T11" s="415"/>
      <c r="U11" s="416"/>
      <c r="V11" s="100"/>
      <c r="W11" s="107"/>
      <c r="X11" s="103"/>
      <c r="Y11" s="100"/>
      <c r="Z11" s="101"/>
      <c r="AA11" s="101"/>
      <c r="AB11" s="102"/>
      <c r="AC11" s="103"/>
      <c r="AD11" s="90"/>
      <c r="AE11" s="104"/>
      <c r="AF11" s="95"/>
      <c r="AG11" s="90"/>
      <c r="AH11" s="90"/>
      <c r="AI11" s="94"/>
      <c r="AJ11" s="91"/>
      <c r="AK11" s="91"/>
      <c r="AL11" s="91"/>
      <c r="AO11" s="190" t="s">
        <v>85</v>
      </c>
    </row>
    <row r="12" spans="1:43" ht="14.25" customHeight="1" x14ac:dyDescent="0.15">
      <c r="A12" s="122"/>
      <c r="B12" s="122"/>
      <c r="C12" s="111"/>
      <c r="D12" s="255"/>
      <c r="E12" s="256"/>
      <c r="F12" s="256"/>
      <c r="G12" s="256"/>
      <c r="H12" s="256"/>
      <c r="I12" s="257"/>
      <c r="J12" s="283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5"/>
      <c r="V12" s="268" t="s">
        <v>34</v>
      </c>
      <c r="W12" s="214"/>
      <c r="X12" s="269"/>
      <c r="Y12" s="95"/>
      <c r="Z12" s="214" t="str">
        <f>入力!Z12</f>
        <v/>
      </c>
      <c r="AA12" s="214"/>
      <c r="AB12" s="214"/>
      <c r="AC12" s="104" t="s">
        <v>35</v>
      </c>
      <c r="AD12" s="268" t="s">
        <v>36</v>
      </c>
      <c r="AE12" s="269"/>
      <c r="AF12" s="95"/>
      <c r="AG12" s="214" t="str">
        <f>IF(入力!AG12=0,"",入力!AG12)</f>
        <v/>
      </c>
      <c r="AH12" s="214"/>
      <c r="AI12" s="94"/>
      <c r="AJ12" s="91"/>
      <c r="AK12" s="91"/>
      <c r="AL12" s="91"/>
      <c r="AO12" s="190" t="s">
        <v>85</v>
      </c>
    </row>
    <row r="13" spans="1:43" ht="14.25" customHeight="1" x14ac:dyDescent="0.15">
      <c r="A13" s="122"/>
      <c r="B13" s="122"/>
      <c r="C13" s="111"/>
      <c r="D13" s="258"/>
      <c r="E13" s="259"/>
      <c r="F13" s="259"/>
      <c r="G13" s="259"/>
      <c r="H13" s="259"/>
      <c r="I13" s="260"/>
      <c r="J13" s="286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87"/>
      <c r="V13" s="96"/>
      <c r="W13" s="97"/>
      <c r="X13" s="105"/>
      <c r="Y13" s="96"/>
      <c r="Z13" s="97"/>
      <c r="AA13" s="98"/>
      <c r="AB13" s="98"/>
      <c r="AC13" s="105"/>
      <c r="AD13" s="97"/>
      <c r="AE13" s="105"/>
      <c r="AF13" s="96"/>
      <c r="AG13" s="97"/>
      <c r="AH13" s="97"/>
      <c r="AI13" s="99"/>
      <c r="AJ13" s="91"/>
      <c r="AK13" s="91"/>
      <c r="AL13" s="91"/>
      <c r="AO13" s="190" t="s">
        <v>85</v>
      </c>
    </row>
    <row r="14" spans="1:43" ht="14.25" customHeight="1" x14ac:dyDescent="0.15">
      <c r="A14" s="122"/>
      <c r="B14" s="122"/>
      <c r="C14" s="111"/>
      <c r="D14" s="291" t="s">
        <v>46</v>
      </c>
      <c r="E14" s="292"/>
      <c r="F14" s="292"/>
      <c r="G14" s="292"/>
      <c r="H14" s="292"/>
      <c r="I14" s="293"/>
      <c r="J14" s="100" t="s">
        <v>42</v>
      </c>
      <c r="K14" s="127" t="s">
        <v>43</v>
      </c>
      <c r="L14" s="127">
        <f>入力!L14</f>
        <v>0</v>
      </c>
      <c r="M14" s="127">
        <f>入力!M14</f>
        <v>0</v>
      </c>
      <c r="N14" s="127">
        <f>入力!N14</f>
        <v>0</v>
      </c>
      <c r="O14" s="106" t="s">
        <v>41</v>
      </c>
      <c r="P14" s="127">
        <f>入力!P14</f>
        <v>0</v>
      </c>
      <c r="Q14" s="127">
        <f>入力!Q14</f>
        <v>0</v>
      </c>
      <c r="R14" s="127">
        <f>入力!R14</f>
        <v>0</v>
      </c>
      <c r="S14" s="127">
        <f>入力!S14</f>
        <v>0</v>
      </c>
      <c r="T14" s="107" t="s">
        <v>44</v>
      </c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8"/>
      <c r="AJ14" s="91"/>
      <c r="AK14" s="91"/>
      <c r="AL14" s="91"/>
      <c r="AO14" s="190" t="s">
        <v>85</v>
      </c>
    </row>
    <row r="15" spans="1:43" ht="14.25" customHeight="1" x14ac:dyDescent="0.15">
      <c r="A15" s="122"/>
      <c r="B15" s="122"/>
      <c r="C15" s="111"/>
      <c r="D15" s="294"/>
      <c r="E15" s="284"/>
      <c r="F15" s="284"/>
      <c r="G15" s="284"/>
      <c r="H15" s="284"/>
      <c r="I15" s="285"/>
      <c r="J15" s="421" t="str">
        <f>IF(入力!J15=0,"",入力!J15)</f>
        <v/>
      </c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3"/>
      <c r="AJ15" s="91"/>
      <c r="AK15" s="91"/>
      <c r="AL15" s="91"/>
      <c r="AO15" s="190" t="s">
        <v>85</v>
      </c>
    </row>
    <row r="16" spans="1:43" ht="14.25" customHeight="1" x14ac:dyDescent="0.15">
      <c r="A16" s="122"/>
      <c r="B16" s="122"/>
      <c r="C16" s="111"/>
      <c r="D16" s="294"/>
      <c r="E16" s="284"/>
      <c r="F16" s="284"/>
      <c r="G16" s="284"/>
      <c r="H16" s="284"/>
      <c r="I16" s="285"/>
      <c r="J16" s="421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3"/>
      <c r="AJ16" s="91"/>
      <c r="AK16" s="91"/>
      <c r="AL16" s="91"/>
      <c r="AO16" s="190" t="s">
        <v>85</v>
      </c>
    </row>
    <row r="17" spans="1:41" ht="14.25" customHeight="1" x14ac:dyDescent="0.15">
      <c r="A17" s="122"/>
      <c r="B17" s="122"/>
      <c r="C17" s="111"/>
      <c r="D17" s="295"/>
      <c r="E17" s="200"/>
      <c r="F17" s="200"/>
      <c r="G17" s="200"/>
      <c r="H17" s="200"/>
      <c r="I17" s="287"/>
      <c r="J17" s="427" t="s">
        <v>45</v>
      </c>
      <c r="K17" s="428"/>
      <c r="L17" s="430" t="str">
        <f>CONCATENATE(入力!$K$17,入力!$L$17,入力!$M$17,入力!$N$17)</f>
        <v/>
      </c>
      <c r="M17" s="331"/>
      <c r="N17" s="331"/>
      <c r="O17" s="431" t="str">
        <f>CONCATENATE(入力!$O$17,入力!$P$17,入力!$Q$17,入力!$R$17)</f>
        <v/>
      </c>
      <c r="P17" s="431"/>
      <c r="Q17" s="431"/>
      <c r="R17" s="431"/>
      <c r="S17" s="331" t="str">
        <f>CONCATENATE(入力!$S$17,入力!$T$17,入力!$U$17,入力!$V$17)</f>
        <v/>
      </c>
      <c r="T17" s="331"/>
      <c r="U17" s="331"/>
      <c r="V17" s="432"/>
      <c r="W17" s="429" t="s">
        <v>47</v>
      </c>
      <c r="X17" s="429"/>
      <c r="Y17" s="430" t="str">
        <f>CONCATENATE(入力!$X$17,入力!$Y$17,入力!$Z$17,入力!$AA$17)</f>
        <v/>
      </c>
      <c r="Z17" s="331"/>
      <c r="AA17" s="331"/>
      <c r="AB17" s="331" t="str">
        <f>CONCATENATE(入力!$AB$17,入力!$AC$17,入力!$AD$17,入力!$AE$17)</f>
        <v/>
      </c>
      <c r="AC17" s="331"/>
      <c r="AD17" s="331"/>
      <c r="AE17" s="331"/>
      <c r="AF17" s="331" t="str">
        <f>CONCATENATE(入力!$AF$17,入力!$AG$17,入力!$AH$17,入力!$AI$17)</f>
        <v/>
      </c>
      <c r="AG17" s="331"/>
      <c r="AH17" s="331"/>
      <c r="AI17" s="332"/>
      <c r="AJ17" s="91"/>
      <c r="AK17" s="91"/>
      <c r="AL17" s="91"/>
      <c r="AO17" s="190" t="s">
        <v>85</v>
      </c>
    </row>
    <row r="18" spans="1:41" ht="14.25" customHeight="1" x14ac:dyDescent="0.15">
      <c r="A18" s="122"/>
      <c r="B18" s="122"/>
      <c r="C18" s="111"/>
      <c r="D18" s="236" t="s">
        <v>61</v>
      </c>
      <c r="E18" s="237"/>
      <c r="F18" s="237"/>
      <c r="G18" s="237"/>
      <c r="H18" s="237"/>
      <c r="I18" s="237"/>
      <c r="J18" s="312" t="str">
        <f>IF(入力!J18=0,"",入力!J18)</f>
        <v/>
      </c>
      <c r="K18" s="292"/>
      <c r="L18" s="292"/>
      <c r="M18" s="292"/>
      <c r="N18" s="292"/>
      <c r="O18" s="292"/>
      <c r="P18" s="292"/>
      <c r="Q18" s="292"/>
      <c r="R18" s="292"/>
      <c r="S18" s="292"/>
      <c r="T18" s="293"/>
      <c r="U18" s="312" t="s">
        <v>62</v>
      </c>
      <c r="V18" s="292"/>
      <c r="W18" s="292"/>
      <c r="X18" s="293"/>
      <c r="Y18" s="312" t="str">
        <f>IF(入力!Y18=0,"",入力!Y18)</f>
        <v/>
      </c>
      <c r="Z18" s="292"/>
      <c r="AA18" s="292"/>
      <c r="AB18" s="292"/>
      <c r="AC18" s="292"/>
      <c r="AD18" s="292"/>
      <c r="AE18" s="292"/>
      <c r="AF18" s="292"/>
      <c r="AG18" s="292"/>
      <c r="AH18" s="292"/>
      <c r="AI18" s="417"/>
      <c r="AJ18" s="91"/>
      <c r="AK18" s="91"/>
      <c r="AL18" s="91"/>
      <c r="AO18" s="190" t="s">
        <v>85</v>
      </c>
    </row>
    <row r="19" spans="1:41" ht="14.25" customHeight="1" x14ac:dyDescent="0.15">
      <c r="A19" s="122"/>
      <c r="B19" s="122"/>
      <c r="C19" s="111"/>
      <c r="D19" s="236"/>
      <c r="E19" s="237"/>
      <c r="F19" s="237"/>
      <c r="G19" s="237"/>
      <c r="H19" s="237"/>
      <c r="I19" s="237"/>
      <c r="J19" s="286"/>
      <c r="K19" s="200"/>
      <c r="L19" s="200"/>
      <c r="M19" s="200"/>
      <c r="N19" s="200"/>
      <c r="O19" s="200"/>
      <c r="P19" s="200"/>
      <c r="Q19" s="200"/>
      <c r="R19" s="200"/>
      <c r="S19" s="200"/>
      <c r="T19" s="287"/>
      <c r="U19" s="286"/>
      <c r="V19" s="200"/>
      <c r="W19" s="200"/>
      <c r="X19" s="287"/>
      <c r="Y19" s="286"/>
      <c r="Z19" s="200"/>
      <c r="AA19" s="200"/>
      <c r="AB19" s="200"/>
      <c r="AC19" s="200"/>
      <c r="AD19" s="200"/>
      <c r="AE19" s="200"/>
      <c r="AF19" s="200"/>
      <c r="AG19" s="200"/>
      <c r="AH19" s="200"/>
      <c r="AI19" s="325"/>
      <c r="AJ19" s="91"/>
      <c r="AK19" s="91"/>
      <c r="AL19" s="91"/>
      <c r="AO19" s="190" t="s">
        <v>85</v>
      </c>
    </row>
    <row r="20" spans="1:41" ht="14.25" customHeight="1" x14ac:dyDescent="0.15">
      <c r="A20" s="122"/>
      <c r="B20" s="122"/>
      <c r="C20" s="111"/>
      <c r="D20" s="236" t="s">
        <v>63</v>
      </c>
      <c r="E20" s="237"/>
      <c r="F20" s="237"/>
      <c r="G20" s="237"/>
      <c r="H20" s="237"/>
      <c r="I20" s="237"/>
      <c r="J20" s="418" t="str">
        <f>IF(入力!J20=0,"",入力!J20)</f>
        <v/>
      </c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20"/>
      <c r="AJ20" s="91"/>
      <c r="AK20" s="91"/>
      <c r="AL20" s="91"/>
      <c r="AO20" s="190" t="s">
        <v>85</v>
      </c>
    </row>
    <row r="21" spans="1:41" ht="14.25" customHeight="1" x14ac:dyDescent="0.15">
      <c r="A21" s="122"/>
      <c r="B21" s="122"/>
      <c r="C21" s="111"/>
      <c r="D21" s="236"/>
      <c r="E21" s="237"/>
      <c r="F21" s="237"/>
      <c r="G21" s="237"/>
      <c r="H21" s="237"/>
      <c r="I21" s="237"/>
      <c r="J21" s="421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  <c r="AA21" s="422"/>
      <c r="AB21" s="422"/>
      <c r="AC21" s="422"/>
      <c r="AD21" s="422"/>
      <c r="AE21" s="422"/>
      <c r="AF21" s="422"/>
      <c r="AG21" s="422"/>
      <c r="AH21" s="422"/>
      <c r="AI21" s="423"/>
      <c r="AJ21" s="91"/>
      <c r="AK21" s="91"/>
      <c r="AL21" s="91"/>
      <c r="AO21" s="190" t="s">
        <v>85</v>
      </c>
    </row>
    <row r="22" spans="1:41" ht="14.25" customHeight="1" x14ac:dyDescent="0.15">
      <c r="A22" s="122"/>
      <c r="B22" s="122"/>
      <c r="C22" s="111"/>
      <c r="D22" s="236"/>
      <c r="E22" s="237"/>
      <c r="F22" s="237"/>
      <c r="G22" s="237"/>
      <c r="H22" s="237"/>
      <c r="I22" s="237"/>
      <c r="J22" s="424"/>
      <c r="K22" s="425"/>
      <c r="L22" s="425"/>
      <c r="M22" s="425"/>
      <c r="N22" s="425"/>
      <c r="O22" s="425"/>
      <c r="P22" s="425"/>
      <c r="Q22" s="425"/>
      <c r="R22" s="425"/>
      <c r="S22" s="425"/>
      <c r="T22" s="425"/>
      <c r="U22" s="425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  <c r="AF22" s="425"/>
      <c r="AG22" s="425"/>
      <c r="AH22" s="425"/>
      <c r="AI22" s="426"/>
      <c r="AJ22" s="91"/>
      <c r="AK22" s="91"/>
      <c r="AL22" s="91"/>
      <c r="AO22" s="190" t="s">
        <v>85</v>
      </c>
    </row>
    <row r="23" spans="1:41" ht="14.25" customHeight="1" x14ac:dyDescent="0.15">
      <c r="A23" s="122"/>
      <c r="B23" s="122"/>
      <c r="C23" s="111"/>
      <c r="D23" s="236" t="s">
        <v>64</v>
      </c>
      <c r="E23" s="237"/>
      <c r="F23" s="237"/>
      <c r="G23" s="237"/>
      <c r="H23" s="237"/>
      <c r="I23" s="237"/>
      <c r="J23" s="100" t="s">
        <v>42</v>
      </c>
      <c r="K23" s="127" t="s">
        <v>43</v>
      </c>
      <c r="L23" s="127">
        <f>入力!L23</f>
        <v>0</v>
      </c>
      <c r="M23" s="127">
        <f>入力!M23</f>
        <v>0</v>
      </c>
      <c r="N23" s="127">
        <f>入力!N23</f>
        <v>0</v>
      </c>
      <c r="O23" s="106" t="s">
        <v>41</v>
      </c>
      <c r="P23" s="127">
        <f>入力!P23</f>
        <v>0</v>
      </c>
      <c r="Q23" s="127">
        <f>入力!Q23</f>
        <v>0</v>
      </c>
      <c r="R23" s="127">
        <f>入力!R23</f>
        <v>0</v>
      </c>
      <c r="S23" s="127">
        <f>入力!S23</f>
        <v>0</v>
      </c>
      <c r="T23" s="107" t="s">
        <v>44</v>
      </c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8"/>
      <c r="AJ23" s="91"/>
      <c r="AK23" s="91"/>
      <c r="AL23" s="91"/>
      <c r="AO23" s="190" t="s">
        <v>85</v>
      </c>
    </row>
    <row r="24" spans="1:41" ht="14.25" customHeight="1" x14ac:dyDescent="0.15">
      <c r="A24" s="122"/>
      <c r="B24" s="122"/>
      <c r="C24" s="111"/>
      <c r="D24" s="236"/>
      <c r="E24" s="237"/>
      <c r="F24" s="237"/>
      <c r="G24" s="237"/>
      <c r="H24" s="237"/>
      <c r="I24" s="237"/>
      <c r="J24" s="421" t="str">
        <f>IF(入力!J24=0,"",入力!J24)</f>
        <v/>
      </c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3"/>
      <c r="AJ24" s="91"/>
      <c r="AK24" s="91"/>
      <c r="AL24" s="91"/>
      <c r="AO24" s="190" t="s">
        <v>85</v>
      </c>
    </row>
    <row r="25" spans="1:41" ht="14.25" customHeight="1" x14ac:dyDescent="0.15">
      <c r="A25" s="122"/>
      <c r="B25" s="122"/>
      <c r="C25" s="111"/>
      <c r="D25" s="236"/>
      <c r="E25" s="237"/>
      <c r="F25" s="237"/>
      <c r="G25" s="237"/>
      <c r="H25" s="237"/>
      <c r="I25" s="237"/>
      <c r="J25" s="421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2"/>
      <c r="AC25" s="422"/>
      <c r="AD25" s="422"/>
      <c r="AE25" s="422"/>
      <c r="AF25" s="422"/>
      <c r="AG25" s="422"/>
      <c r="AH25" s="422"/>
      <c r="AI25" s="423"/>
      <c r="AJ25" s="91"/>
      <c r="AK25" s="91"/>
      <c r="AL25" s="91"/>
      <c r="AO25" s="190" t="s">
        <v>85</v>
      </c>
    </row>
    <row r="26" spans="1:41" ht="14.25" customHeight="1" x14ac:dyDescent="0.15">
      <c r="A26" s="122"/>
      <c r="B26" s="122"/>
      <c r="C26" s="111"/>
      <c r="D26" s="236"/>
      <c r="E26" s="237"/>
      <c r="F26" s="237"/>
      <c r="G26" s="237"/>
      <c r="H26" s="237"/>
      <c r="I26" s="237"/>
      <c r="J26" s="421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  <c r="AH26" s="422"/>
      <c r="AI26" s="423"/>
      <c r="AJ26" s="91"/>
      <c r="AK26" s="91"/>
      <c r="AL26" s="91"/>
      <c r="AO26" s="190" t="s">
        <v>85</v>
      </c>
    </row>
    <row r="27" spans="1:41" ht="14.25" customHeight="1" x14ac:dyDescent="0.15">
      <c r="A27" s="122"/>
      <c r="B27" s="122"/>
      <c r="C27" s="111"/>
      <c r="D27" s="236"/>
      <c r="E27" s="237"/>
      <c r="F27" s="237"/>
      <c r="G27" s="237"/>
      <c r="H27" s="237"/>
      <c r="I27" s="237"/>
      <c r="J27" s="421"/>
      <c r="K27" s="422"/>
      <c r="L27" s="422"/>
      <c r="M27" s="422"/>
      <c r="N27" s="422"/>
      <c r="O27" s="422"/>
      <c r="P27" s="422"/>
      <c r="Q27" s="422"/>
      <c r="R27" s="422"/>
      <c r="S27" s="422"/>
      <c r="T27" s="422"/>
      <c r="U27" s="422"/>
      <c r="V27" s="422"/>
      <c r="W27" s="422"/>
      <c r="X27" s="422"/>
      <c r="Y27" s="422"/>
      <c r="Z27" s="422"/>
      <c r="AA27" s="422"/>
      <c r="AB27" s="422"/>
      <c r="AC27" s="422"/>
      <c r="AD27" s="422"/>
      <c r="AE27" s="422"/>
      <c r="AF27" s="422"/>
      <c r="AG27" s="422"/>
      <c r="AH27" s="422"/>
      <c r="AI27" s="423"/>
      <c r="AJ27" s="91"/>
      <c r="AK27" s="91"/>
      <c r="AL27" s="91"/>
      <c r="AO27" s="190" t="s">
        <v>85</v>
      </c>
    </row>
    <row r="28" spans="1:41" ht="14.25" customHeight="1" x14ac:dyDescent="0.15">
      <c r="A28" s="122"/>
      <c r="B28" s="122"/>
      <c r="C28" s="111"/>
      <c r="D28" s="236"/>
      <c r="E28" s="237"/>
      <c r="F28" s="237"/>
      <c r="G28" s="237"/>
      <c r="H28" s="237"/>
      <c r="I28" s="237"/>
      <c r="J28" s="427" t="s">
        <v>45</v>
      </c>
      <c r="K28" s="428"/>
      <c r="L28" s="433" t="str">
        <f>CONCATENATE(入力!$K$28,入力!$L$28,入力!$M$28,入力!$N$28)</f>
        <v/>
      </c>
      <c r="M28" s="434"/>
      <c r="N28" s="434"/>
      <c r="O28" s="434" t="str">
        <f>CONCATENATE(入力!$O$28,入力!$P$28,入力!$Q$28,入力!$R$28)</f>
        <v/>
      </c>
      <c r="P28" s="434"/>
      <c r="Q28" s="434"/>
      <c r="R28" s="434"/>
      <c r="S28" s="434" t="str">
        <f>CONCATENATE(入力!$S$28,入力!$T$28,入力!$U$28,入力!$V$28)</f>
        <v/>
      </c>
      <c r="T28" s="434"/>
      <c r="U28" s="434"/>
      <c r="V28" s="435"/>
      <c r="W28" s="428" t="s">
        <v>47</v>
      </c>
      <c r="X28" s="428"/>
      <c r="Y28" s="433" t="str">
        <f>CONCATENATE(入力!$X$28,入力!$Y$28,入力!$Z$28,入力!$AA$28)</f>
        <v/>
      </c>
      <c r="Z28" s="434"/>
      <c r="AA28" s="434"/>
      <c r="AB28" s="434" t="str">
        <f>CONCATENATE(入力!$AB$28,入力!$AC$28,入力!$AD$28,入力!$AE$28)</f>
        <v/>
      </c>
      <c r="AC28" s="434"/>
      <c r="AD28" s="434"/>
      <c r="AE28" s="434"/>
      <c r="AF28" s="434" t="str">
        <f>CONCATENATE(入力!$AF$28,入力!$AG$28,入力!$AH$28,入力!$AI$28)</f>
        <v/>
      </c>
      <c r="AG28" s="434"/>
      <c r="AH28" s="434"/>
      <c r="AI28" s="436"/>
      <c r="AJ28" s="91"/>
      <c r="AK28" s="91"/>
      <c r="AL28" s="91"/>
      <c r="AO28" s="190" t="s">
        <v>85</v>
      </c>
    </row>
    <row r="29" spans="1:41" ht="14.25" customHeight="1" x14ac:dyDescent="0.15">
      <c r="A29" s="122"/>
      <c r="B29" s="122"/>
      <c r="C29" s="111"/>
      <c r="D29" s="236"/>
      <c r="E29" s="237"/>
      <c r="F29" s="237"/>
      <c r="G29" s="237"/>
      <c r="H29" s="237"/>
      <c r="I29" s="237"/>
      <c r="J29" s="128" t="s">
        <v>48</v>
      </c>
      <c r="K29" s="112"/>
      <c r="L29" s="112"/>
      <c r="M29" s="112"/>
      <c r="N29" s="112"/>
      <c r="O29" s="112"/>
      <c r="P29" s="112"/>
      <c r="Q29" s="112"/>
      <c r="R29" s="112"/>
      <c r="S29" s="284" t="str">
        <f>IF(入力!S29=0,"",入力!S29)</f>
        <v/>
      </c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324"/>
      <c r="AJ29" s="91"/>
      <c r="AK29" s="91"/>
      <c r="AL29" s="91"/>
      <c r="AO29" s="190" t="s">
        <v>85</v>
      </c>
    </row>
    <row r="30" spans="1:41" ht="14.25" customHeight="1" x14ac:dyDescent="0.15">
      <c r="A30" s="122"/>
      <c r="B30" s="122"/>
      <c r="C30" s="111"/>
      <c r="D30" s="236"/>
      <c r="E30" s="237"/>
      <c r="F30" s="237"/>
      <c r="G30" s="237"/>
      <c r="H30" s="237"/>
      <c r="I30" s="237"/>
      <c r="J30" s="109" t="s">
        <v>49</v>
      </c>
      <c r="K30" s="113"/>
      <c r="L30" s="113"/>
      <c r="M30" s="113"/>
      <c r="N30" s="113"/>
      <c r="O30" s="113"/>
      <c r="P30" s="113"/>
      <c r="Q30" s="113"/>
      <c r="R30" s="113"/>
      <c r="S30" s="437" t="str">
        <f>IF(入力!S30=0,"",入力!S30)</f>
        <v/>
      </c>
      <c r="T30" s="437"/>
      <c r="U30" s="437"/>
      <c r="V30" s="437"/>
      <c r="W30" s="200" t="s">
        <v>183</v>
      </c>
      <c r="X30" s="200"/>
      <c r="Y30" s="200"/>
      <c r="Z30" s="437" t="str">
        <f>IF(入力!Z30=0,"",入力!Z30)</f>
        <v/>
      </c>
      <c r="AA30" s="437"/>
      <c r="AB30" s="437"/>
      <c r="AC30" s="437"/>
      <c r="AD30" s="437"/>
      <c r="AE30" s="437"/>
      <c r="AF30" s="437"/>
      <c r="AG30" s="200" t="s">
        <v>184</v>
      </c>
      <c r="AH30" s="200"/>
      <c r="AI30" s="325"/>
      <c r="AJ30" s="91"/>
      <c r="AK30" s="91"/>
      <c r="AL30" s="91"/>
      <c r="AO30" s="190" t="s">
        <v>85</v>
      </c>
    </row>
    <row r="31" spans="1:41" ht="14.25" customHeight="1" x14ac:dyDescent="0.15">
      <c r="A31" s="122"/>
      <c r="B31" s="122"/>
      <c r="C31" s="111"/>
      <c r="D31" s="236" t="s">
        <v>65</v>
      </c>
      <c r="E31" s="237"/>
      <c r="F31" s="237"/>
      <c r="G31" s="237"/>
      <c r="H31" s="237"/>
      <c r="I31" s="237"/>
      <c r="J31" s="312" t="str">
        <f>IF(入力!J31=0,"",入力!J31)</f>
        <v/>
      </c>
      <c r="K31" s="292"/>
      <c r="L31" s="292"/>
      <c r="M31" s="292"/>
      <c r="N31" s="292"/>
      <c r="O31" s="292"/>
      <c r="P31" s="292"/>
      <c r="Q31" s="292"/>
      <c r="R31" s="292"/>
      <c r="S31" s="292"/>
      <c r="T31" s="293"/>
      <c r="U31" s="312" t="s">
        <v>66</v>
      </c>
      <c r="V31" s="292"/>
      <c r="W31" s="292"/>
      <c r="X31" s="292"/>
      <c r="Y31" s="292"/>
      <c r="Z31" s="293"/>
      <c r="AA31" s="312" t="str">
        <f>IF(入力!AA31=0,"",入力!AA31)</f>
        <v/>
      </c>
      <c r="AB31" s="292"/>
      <c r="AC31" s="292"/>
      <c r="AD31" s="292"/>
      <c r="AE31" s="292"/>
      <c r="AF31" s="292"/>
      <c r="AG31" s="292"/>
      <c r="AH31" s="292" t="s">
        <v>79</v>
      </c>
      <c r="AI31" s="417"/>
      <c r="AJ31" s="91"/>
      <c r="AK31" s="91"/>
      <c r="AL31" s="91"/>
      <c r="AO31" s="190" t="s">
        <v>85</v>
      </c>
    </row>
    <row r="32" spans="1:41" ht="14.25" customHeight="1" x14ac:dyDescent="0.15">
      <c r="A32" s="122"/>
      <c r="B32" s="122"/>
      <c r="C32" s="111"/>
      <c r="D32" s="236"/>
      <c r="E32" s="237"/>
      <c r="F32" s="237"/>
      <c r="G32" s="237"/>
      <c r="H32" s="237"/>
      <c r="I32" s="237"/>
      <c r="J32" s="286"/>
      <c r="K32" s="200"/>
      <c r="L32" s="200"/>
      <c r="M32" s="200"/>
      <c r="N32" s="200"/>
      <c r="O32" s="200"/>
      <c r="P32" s="200"/>
      <c r="Q32" s="200"/>
      <c r="R32" s="200"/>
      <c r="S32" s="200"/>
      <c r="T32" s="287"/>
      <c r="U32" s="286"/>
      <c r="V32" s="200"/>
      <c r="W32" s="200"/>
      <c r="X32" s="200"/>
      <c r="Y32" s="200"/>
      <c r="Z32" s="287"/>
      <c r="AA32" s="286"/>
      <c r="AB32" s="200"/>
      <c r="AC32" s="200"/>
      <c r="AD32" s="200"/>
      <c r="AE32" s="200"/>
      <c r="AF32" s="200"/>
      <c r="AG32" s="200"/>
      <c r="AH32" s="200"/>
      <c r="AI32" s="325"/>
      <c r="AJ32" s="91"/>
      <c r="AK32" s="91"/>
      <c r="AL32" s="91"/>
      <c r="AO32" s="190" t="s">
        <v>85</v>
      </c>
    </row>
    <row r="33" spans="1:41" ht="14.25" customHeight="1" x14ac:dyDescent="0.15">
      <c r="A33" s="122"/>
      <c r="B33" s="122"/>
      <c r="C33" s="111"/>
      <c r="D33" s="236" t="s">
        <v>67</v>
      </c>
      <c r="E33" s="237"/>
      <c r="F33" s="237"/>
      <c r="G33" s="237"/>
      <c r="H33" s="237"/>
      <c r="I33" s="237"/>
      <c r="J33" s="418" t="str">
        <f>IF(入力!J33=0,"",入力!J33)</f>
        <v/>
      </c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  <c r="AH33" s="419"/>
      <c r="AI33" s="420"/>
      <c r="AJ33" s="91"/>
      <c r="AK33" s="91"/>
      <c r="AL33" s="91"/>
      <c r="AO33" s="190" t="s">
        <v>85</v>
      </c>
    </row>
    <row r="34" spans="1:41" ht="14.25" customHeight="1" x14ac:dyDescent="0.15">
      <c r="A34" s="122"/>
      <c r="B34" s="122"/>
      <c r="C34" s="111"/>
      <c r="D34" s="236"/>
      <c r="E34" s="237"/>
      <c r="F34" s="237"/>
      <c r="G34" s="237"/>
      <c r="H34" s="237"/>
      <c r="I34" s="237"/>
      <c r="J34" s="421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2"/>
      <c r="AG34" s="422"/>
      <c r="AH34" s="422"/>
      <c r="AI34" s="423"/>
      <c r="AJ34" s="91"/>
      <c r="AK34" s="91"/>
      <c r="AL34" s="91"/>
      <c r="AO34" s="190" t="s">
        <v>85</v>
      </c>
    </row>
    <row r="35" spans="1:41" ht="14.25" customHeight="1" x14ac:dyDescent="0.15">
      <c r="A35" s="122"/>
      <c r="B35" s="122"/>
      <c r="C35" s="111"/>
      <c r="D35" s="338" t="s">
        <v>68</v>
      </c>
      <c r="E35" s="339"/>
      <c r="F35" s="339"/>
      <c r="G35" s="339"/>
      <c r="H35" s="339"/>
      <c r="I35" s="340"/>
      <c r="J35" s="129" t="str">
        <f>IF(別紙Ａ!C12=0,"-",別紙Ａ!C12)</f>
        <v>-</v>
      </c>
      <c r="K35" s="127" t="str">
        <f>IF(別紙Ａ!D12=0,"-",別紙Ａ!D12)</f>
        <v>-</v>
      </c>
      <c r="L35" s="107" t="s">
        <v>30</v>
      </c>
      <c r="M35" s="129" t="str">
        <f>IF(別紙Ａ!F12=0,"-",別紙Ａ!F12)</f>
        <v>-</v>
      </c>
      <c r="N35" s="103" t="s">
        <v>31</v>
      </c>
      <c r="O35" s="438" t="str">
        <f>IF(別紙Ａ!O12=0," -",別紙Ａ!O12)</f>
        <v xml:space="preserve"> -</v>
      </c>
      <c r="P35" s="439">
        <f>別紙Ａ!O12</f>
        <v>0</v>
      </c>
      <c r="Q35" s="439">
        <f>別紙Ａ!P12</f>
        <v>0</v>
      </c>
      <c r="R35" s="439">
        <f>別紙Ａ!Q12</f>
        <v>0</v>
      </c>
      <c r="S35" s="439">
        <f>別紙Ａ!R12</f>
        <v>0</v>
      </c>
      <c r="T35" s="439">
        <f>別紙Ａ!S12</f>
        <v>0</v>
      </c>
      <c r="U35" s="439">
        <f>別紙Ａ!T12</f>
        <v>0</v>
      </c>
      <c r="V35" s="439">
        <f>別紙Ａ!U12</f>
        <v>0</v>
      </c>
      <c r="W35" s="439">
        <f>別紙Ａ!V12</f>
        <v>0</v>
      </c>
      <c r="X35" s="439">
        <f>別紙Ａ!W12</f>
        <v>0</v>
      </c>
      <c r="Y35" s="439">
        <f>別紙Ａ!X12</f>
        <v>0</v>
      </c>
      <c r="Z35" s="439">
        <f>別紙Ａ!Y12</f>
        <v>0</v>
      </c>
      <c r="AA35" s="439">
        <f>別紙Ａ!Z12</f>
        <v>0</v>
      </c>
      <c r="AB35" s="439">
        <f>別紙Ａ!AA12</f>
        <v>0</v>
      </c>
      <c r="AC35" s="439">
        <f>別紙Ａ!AB12</f>
        <v>0</v>
      </c>
      <c r="AD35" s="439">
        <f>別紙Ａ!AC12</f>
        <v>0</v>
      </c>
      <c r="AE35" s="439">
        <f>別紙Ａ!AD12</f>
        <v>0</v>
      </c>
      <c r="AF35" s="439">
        <f>別紙Ａ!AE12</f>
        <v>0</v>
      </c>
      <c r="AG35" s="439">
        <f>別紙Ａ!AF12</f>
        <v>0</v>
      </c>
      <c r="AH35" s="439">
        <f>別紙Ａ!AG12</f>
        <v>0</v>
      </c>
      <c r="AI35" s="440">
        <f>別紙Ａ!AH12</f>
        <v>0</v>
      </c>
      <c r="AJ35" s="91"/>
      <c r="AK35" s="91"/>
      <c r="AL35" s="91"/>
      <c r="AO35" s="190" t="s">
        <v>85</v>
      </c>
    </row>
    <row r="36" spans="1:41" ht="14.25" customHeight="1" x14ac:dyDescent="0.15">
      <c r="A36" s="122"/>
      <c r="B36" s="122"/>
      <c r="C36" s="111"/>
      <c r="D36" s="341"/>
      <c r="E36" s="342"/>
      <c r="F36" s="342"/>
      <c r="G36" s="342"/>
      <c r="H36" s="342"/>
      <c r="I36" s="343"/>
      <c r="J36" s="129" t="str">
        <f>IF(別紙Ａ!C13=0,"-",別紙Ａ!C13)</f>
        <v>-</v>
      </c>
      <c r="K36" s="138" t="str">
        <f>IF(別紙Ａ!D13=0,"-",別紙Ａ!D13)</f>
        <v>-</v>
      </c>
      <c r="L36" s="110" t="s">
        <v>30</v>
      </c>
      <c r="M36" s="129" t="str">
        <f>IF(別紙Ａ!F13=0,"-",別紙Ａ!F13)</f>
        <v>-</v>
      </c>
      <c r="N36" s="110" t="s">
        <v>31</v>
      </c>
      <c r="O36" s="438" t="str">
        <f>IF(別紙Ａ!O13=0," -",別紙Ａ!O13)</f>
        <v xml:space="preserve"> -</v>
      </c>
      <c r="P36" s="439">
        <f>別紙Ａ!O13</f>
        <v>0</v>
      </c>
      <c r="Q36" s="439">
        <f>別紙Ａ!P13</f>
        <v>0</v>
      </c>
      <c r="R36" s="439">
        <f>別紙Ａ!Q13</f>
        <v>0</v>
      </c>
      <c r="S36" s="439">
        <f>別紙Ａ!R13</f>
        <v>0</v>
      </c>
      <c r="T36" s="439">
        <f>別紙Ａ!S13</f>
        <v>0</v>
      </c>
      <c r="U36" s="439">
        <f>別紙Ａ!T13</f>
        <v>0</v>
      </c>
      <c r="V36" s="439">
        <f>別紙Ａ!U13</f>
        <v>0</v>
      </c>
      <c r="W36" s="439">
        <f>別紙Ａ!V13</f>
        <v>0</v>
      </c>
      <c r="X36" s="439">
        <f>別紙Ａ!W13</f>
        <v>0</v>
      </c>
      <c r="Y36" s="439">
        <f>別紙Ａ!X13</f>
        <v>0</v>
      </c>
      <c r="Z36" s="439">
        <f>別紙Ａ!Y13</f>
        <v>0</v>
      </c>
      <c r="AA36" s="439">
        <f>別紙Ａ!Z13</f>
        <v>0</v>
      </c>
      <c r="AB36" s="439">
        <f>別紙Ａ!AA13</f>
        <v>0</v>
      </c>
      <c r="AC36" s="439">
        <f>別紙Ａ!AB13</f>
        <v>0</v>
      </c>
      <c r="AD36" s="439">
        <f>別紙Ａ!AC13</f>
        <v>0</v>
      </c>
      <c r="AE36" s="439">
        <f>別紙Ａ!AD13</f>
        <v>0</v>
      </c>
      <c r="AF36" s="439">
        <f>別紙Ａ!AE13</f>
        <v>0</v>
      </c>
      <c r="AG36" s="439">
        <f>別紙Ａ!AF13</f>
        <v>0</v>
      </c>
      <c r="AH36" s="439">
        <f>別紙Ａ!AG13</f>
        <v>0</v>
      </c>
      <c r="AI36" s="440">
        <f>別紙Ａ!AH13</f>
        <v>0</v>
      </c>
      <c r="AJ36" s="91"/>
      <c r="AK36" s="91"/>
      <c r="AL36" s="91"/>
      <c r="AO36" s="190" t="s">
        <v>85</v>
      </c>
    </row>
    <row r="37" spans="1:41" ht="14.25" customHeight="1" x14ac:dyDescent="0.15">
      <c r="A37" s="122"/>
      <c r="B37" s="122"/>
      <c r="C37" s="111"/>
      <c r="D37" s="341"/>
      <c r="E37" s="342"/>
      <c r="F37" s="342"/>
      <c r="G37" s="342"/>
      <c r="H37" s="342"/>
      <c r="I37" s="343"/>
      <c r="J37" s="129" t="str">
        <f>IF(別紙Ａ!C14=0,"-",別紙Ａ!C14)</f>
        <v>-</v>
      </c>
      <c r="K37" s="138" t="str">
        <f>IF(別紙Ａ!D14=0,"-",別紙Ａ!D14)</f>
        <v>-</v>
      </c>
      <c r="L37" s="110" t="s">
        <v>30</v>
      </c>
      <c r="M37" s="129" t="str">
        <f>IF(別紙Ａ!F14=0,"-",別紙Ａ!F14)</f>
        <v>-</v>
      </c>
      <c r="N37" s="110" t="s">
        <v>31</v>
      </c>
      <c r="O37" s="438" t="str">
        <f>IF(別紙Ａ!O14=0," -",別紙Ａ!O14)</f>
        <v xml:space="preserve"> -</v>
      </c>
      <c r="P37" s="439">
        <f>別紙Ａ!O14</f>
        <v>0</v>
      </c>
      <c r="Q37" s="439">
        <f>別紙Ａ!P14</f>
        <v>0</v>
      </c>
      <c r="R37" s="439">
        <f>別紙Ａ!Q14</f>
        <v>0</v>
      </c>
      <c r="S37" s="439">
        <f>別紙Ａ!R14</f>
        <v>0</v>
      </c>
      <c r="T37" s="439">
        <f>別紙Ａ!S14</f>
        <v>0</v>
      </c>
      <c r="U37" s="439">
        <f>別紙Ａ!T14</f>
        <v>0</v>
      </c>
      <c r="V37" s="439">
        <f>別紙Ａ!U14</f>
        <v>0</v>
      </c>
      <c r="W37" s="439">
        <f>別紙Ａ!V14</f>
        <v>0</v>
      </c>
      <c r="X37" s="439">
        <f>別紙Ａ!W14</f>
        <v>0</v>
      </c>
      <c r="Y37" s="439">
        <f>別紙Ａ!X14</f>
        <v>0</v>
      </c>
      <c r="Z37" s="439">
        <f>別紙Ａ!Y14</f>
        <v>0</v>
      </c>
      <c r="AA37" s="439">
        <f>別紙Ａ!Z14</f>
        <v>0</v>
      </c>
      <c r="AB37" s="439">
        <f>別紙Ａ!AA14</f>
        <v>0</v>
      </c>
      <c r="AC37" s="439">
        <f>別紙Ａ!AB14</f>
        <v>0</v>
      </c>
      <c r="AD37" s="439">
        <f>別紙Ａ!AC14</f>
        <v>0</v>
      </c>
      <c r="AE37" s="439">
        <f>別紙Ａ!AD14</f>
        <v>0</v>
      </c>
      <c r="AF37" s="439">
        <f>別紙Ａ!AE14</f>
        <v>0</v>
      </c>
      <c r="AG37" s="439">
        <f>別紙Ａ!AF14</f>
        <v>0</v>
      </c>
      <c r="AH37" s="439">
        <f>別紙Ａ!AG14</f>
        <v>0</v>
      </c>
      <c r="AI37" s="440">
        <f>別紙Ａ!AH14</f>
        <v>0</v>
      </c>
      <c r="AJ37" s="91"/>
      <c r="AK37" s="91"/>
      <c r="AL37" s="91"/>
      <c r="AO37" s="190" t="s">
        <v>85</v>
      </c>
    </row>
    <row r="38" spans="1:41" ht="14.25" customHeight="1" x14ac:dyDescent="0.15">
      <c r="A38" s="122"/>
      <c r="B38" s="122"/>
      <c r="C38" s="111"/>
      <c r="D38" s="341"/>
      <c r="E38" s="342"/>
      <c r="F38" s="342"/>
      <c r="G38" s="342"/>
      <c r="H38" s="342"/>
      <c r="I38" s="343"/>
      <c r="J38" s="129" t="str">
        <f>IF(別紙Ａ!C15=0,"-",別紙Ａ!C15)</f>
        <v>-</v>
      </c>
      <c r="K38" s="138" t="str">
        <f>IF(別紙Ａ!D15=0,"-",別紙Ａ!D15)</f>
        <v>-</v>
      </c>
      <c r="L38" s="110" t="s">
        <v>30</v>
      </c>
      <c r="M38" s="129" t="str">
        <f>IF(別紙Ａ!F15=0,"-",別紙Ａ!F15)</f>
        <v>-</v>
      </c>
      <c r="N38" s="110" t="s">
        <v>31</v>
      </c>
      <c r="O38" s="438" t="str">
        <f>IF(別紙Ａ!O15=0," -",別紙Ａ!O15)</f>
        <v xml:space="preserve"> -</v>
      </c>
      <c r="P38" s="439">
        <f>別紙Ａ!O15</f>
        <v>0</v>
      </c>
      <c r="Q38" s="439">
        <f>別紙Ａ!P15</f>
        <v>0</v>
      </c>
      <c r="R38" s="439">
        <f>別紙Ａ!Q15</f>
        <v>0</v>
      </c>
      <c r="S38" s="439">
        <f>別紙Ａ!R15</f>
        <v>0</v>
      </c>
      <c r="T38" s="439">
        <f>別紙Ａ!S15</f>
        <v>0</v>
      </c>
      <c r="U38" s="439">
        <f>別紙Ａ!T15</f>
        <v>0</v>
      </c>
      <c r="V38" s="439">
        <f>別紙Ａ!U15</f>
        <v>0</v>
      </c>
      <c r="W38" s="439">
        <f>別紙Ａ!V15</f>
        <v>0</v>
      </c>
      <c r="X38" s="439">
        <f>別紙Ａ!W15</f>
        <v>0</v>
      </c>
      <c r="Y38" s="439">
        <f>別紙Ａ!X15</f>
        <v>0</v>
      </c>
      <c r="Z38" s="439">
        <f>別紙Ａ!Y15</f>
        <v>0</v>
      </c>
      <c r="AA38" s="439">
        <f>別紙Ａ!Z15</f>
        <v>0</v>
      </c>
      <c r="AB38" s="439">
        <f>別紙Ａ!AA15</f>
        <v>0</v>
      </c>
      <c r="AC38" s="439">
        <f>別紙Ａ!AB15</f>
        <v>0</v>
      </c>
      <c r="AD38" s="439">
        <f>別紙Ａ!AC15</f>
        <v>0</v>
      </c>
      <c r="AE38" s="439">
        <f>別紙Ａ!AD15</f>
        <v>0</v>
      </c>
      <c r="AF38" s="439">
        <f>別紙Ａ!AE15</f>
        <v>0</v>
      </c>
      <c r="AG38" s="439">
        <f>別紙Ａ!AF15</f>
        <v>0</v>
      </c>
      <c r="AH38" s="439">
        <f>別紙Ａ!AG15</f>
        <v>0</v>
      </c>
      <c r="AI38" s="440">
        <f>別紙Ａ!AH15</f>
        <v>0</v>
      </c>
      <c r="AJ38" s="91"/>
      <c r="AK38" s="91"/>
      <c r="AL38" s="91"/>
      <c r="AO38" s="190" t="s">
        <v>85</v>
      </c>
    </row>
    <row r="39" spans="1:41" ht="14.25" hidden="1" customHeight="1" x14ac:dyDescent="0.15">
      <c r="A39" s="122"/>
      <c r="B39" s="122"/>
      <c r="C39" s="111"/>
      <c r="D39" s="341"/>
      <c r="E39" s="342"/>
      <c r="F39" s="342"/>
      <c r="G39" s="342"/>
      <c r="H39" s="342"/>
      <c r="I39" s="343"/>
      <c r="J39" s="129" t="str">
        <f>IF(別紙Ａ!C16=0,"-",別紙Ａ!C16)</f>
        <v>-</v>
      </c>
      <c r="K39" s="138" t="str">
        <f>IF(別紙Ａ!D16=0,"-",別紙Ａ!D16)</f>
        <v>-</v>
      </c>
      <c r="L39" s="110" t="s">
        <v>30</v>
      </c>
      <c r="M39" s="129" t="str">
        <f>IF(別紙Ａ!F16=0,"-",別紙Ａ!F16)</f>
        <v>-</v>
      </c>
      <c r="N39" s="110" t="s">
        <v>31</v>
      </c>
      <c r="O39" s="438" t="str">
        <f>IF(別紙Ａ!O16=0," -",別紙Ａ!O16)</f>
        <v xml:space="preserve"> -</v>
      </c>
      <c r="P39" s="439">
        <f>別紙Ａ!O16</f>
        <v>0</v>
      </c>
      <c r="Q39" s="439">
        <f>別紙Ａ!P16</f>
        <v>0</v>
      </c>
      <c r="R39" s="439">
        <f>別紙Ａ!Q16</f>
        <v>0</v>
      </c>
      <c r="S39" s="439">
        <f>別紙Ａ!R16</f>
        <v>0</v>
      </c>
      <c r="T39" s="439">
        <f>別紙Ａ!S16</f>
        <v>0</v>
      </c>
      <c r="U39" s="439">
        <f>別紙Ａ!T16</f>
        <v>0</v>
      </c>
      <c r="V39" s="439">
        <f>別紙Ａ!U16</f>
        <v>0</v>
      </c>
      <c r="W39" s="439">
        <f>別紙Ａ!V16</f>
        <v>0</v>
      </c>
      <c r="X39" s="439">
        <f>別紙Ａ!W16</f>
        <v>0</v>
      </c>
      <c r="Y39" s="439">
        <f>別紙Ａ!X16</f>
        <v>0</v>
      </c>
      <c r="Z39" s="439">
        <f>別紙Ａ!Y16</f>
        <v>0</v>
      </c>
      <c r="AA39" s="439">
        <f>別紙Ａ!Z16</f>
        <v>0</v>
      </c>
      <c r="AB39" s="439">
        <f>別紙Ａ!AA16</f>
        <v>0</v>
      </c>
      <c r="AC39" s="439">
        <f>別紙Ａ!AB16</f>
        <v>0</v>
      </c>
      <c r="AD39" s="439">
        <f>別紙Ａ!AC16</f>
        <v>0</v>
      </c>
      <c r="AE39" s="439">
        <f>別紙Ａ!AD16</f>
        <v>0</v>
      </c>
      <c r="AF39" s="439">
        <f>別紙Ａ!AE16</f>
        <v>0</v>
      </c>
      <c r="AG39" s="439">
        <f>別紙Ａ!AF16</f>
        <v>0</v>
      </c>
      <c r="AH39" s="439">
        <f>別紙Ａ!AG16</f>
        <v>0</v>
      </c>
      <c r="AI39" s="440">
        <f>別紙Ａ!AH16</f>
        <v>0</v>
      </c>
      <c r="AJ39" s="91"/>
      <c r="AK39" s="91"/>
      <c r="AL39" s="91"/>
      <c r="AO39" s="135" t="str">
        <f t="shared" ref="AO39:AO69" si="0">IF(LEN(O39)&gt;2,"○","")</f>
        <v/>
      </c>
    </row>
    <row r="40" spans="1:41" ht="14.25" hidden="1" customHeight="1" x14ac:dyDescent="0.15">
      <c r="A40" s="122"/>
      <c r="B40" s="122"/>
      <c r="C40" s="111"/>
      <c r="D40" s="341"/>
      <c r="E40" s="342"/>
      <c r="F40" s="342"/>
      <c r="G40" s="342"/>
      <c r="H40" s="342"/>
      <c r="I40" s="343"/>
      <c r="J40" s="129" t="str">
        <f>IF(別紙Ａ!C17=0,"-",別紙Ａ!C17)</f>
        <v>-</v>
      </c>
      <c r="K40" s="138" t="str">
        <f>IF(別紙Ａ!D17=0,"-",別紙Ａ!D17)</f>
        <v>-</v>
      </c>
      <c r="L40" s="110" t="s">
        <v>30</v>
      </c>
      <c r="M40" s="129" t="str">
        <f>IF(別紙Ａ!F17=0,"-",別紙Ａ!F17)</f>
        <v>-</v>
      </c>
      <c r="N40" s="110" t="s">
        <v>31</v>
      </c>
      <c r="O40" s="438" t="str">
        <f>IF(別紙Ａ!O17=0," -",別紙Ａ!O17)</f>
        <v xml:space="preserve"> -</v>
      </c>
      <c r="P40" s="439">
        <f>別紙Ａ!O17</f>
        <v>0</v>
      </c>
      <c r="Q40" s="439">
        <f>別紙Ａ!P17</f>
        <v>0</v>
      </c>
      <c r="R40" s="439">
        <f>別紙Ａ!Q17</f>
        <v>0</v>
      </c>
      <c r="S40" s="439">
        <f>別紙Ａ!R17</f>
        <v>0</v>
      </c>
      <c r="T40" s="439">
        <f>別紙Ａ!S17</f>
        <v>0</v>
      </c>
      <c r="U40" s="439">
        <f>別紙Ａ!T17</f>
        <v>0</v>
      </c>
      <c r="V40" s="439">
        <f>別紙Ａ!U17</f>
        <v>0</v>
      </c>
      <c r="W40" s="439">
        <f>別紙Ａ!V17</f>
        <v>0</v>
      </c>
      <c r="X40" s="439">
        <f>別紙Ａ!W17</f>
        <v>0</v>
      </c>
      <c r="Y40" s="439">
        <f>別紙Ａ!X17</f>
        <v>0</v>
      </c>
      <c r="Z40" s="439">
        <f>別紙Ａ!Y17</f>
        <v>0</v>
      </c>
      <c r="AA40" s="439">
        <f>別紙Ａ!Z17</f>
        <v>0</v>
      </c>
      <c r="AB40" s="439">
        <f>別紙Ａ!AA17</f>
        <v>0</v>
      </c>
      <c r="AC40" s="439">
        <f>別紙Ａ!AB17</f>
        <v>0</v>
      </c>
      <c r="AD40" s="439">
        <f>別紙Ａ!AC17</f>
        <v>0</v>
      </c>
      <c r="AE40" s="439">
        <f>別紙Ａ!AD17</f>
        <v>0</v>
      </c>
      <c r="AF40" s="439">
        <f>別紙Ａ!AE17</f>
        <v>0</v>
      </c>
      <c r="AG40" s="439">
        <f>別紙Ａ!AF17</f>
        <v>0</v>
      </c>
      <c r="AH40" s="439">
        <f>別紙Ａ!AG17</f>
        <v>0</v>
      </c>
      <c r="AI40" s="440">
        <f>別紙Ａ!AH17</f>
        <v>0</v>
      </c>
      <c r="AJ40" s="91"/>
      <c r="AK40" s="91"/>
      <c r="AL40" s="91"/>
      <c r="AO40" s="135" t="str">
        <f t="shared" si="0"/>
        <v/>
      </c>
    </row>
    <row r="41" spans="1:41" ht="14.25" hidden="1" customHeight="1" x14ac:dyDescent="0.15">
      <c r="A41" s="122"/>
      <c r="B41" s="122"/>
      <c r="C41" s="111"/>
      <c r="D41" s="341"/>
      <c r="E41" s="342"/>
      <c r="F41" s="342"/>
      <c r="G41" s="342"/>
      <c r="H41" s="342"/>
      <c r="I41" s="343"/>
      <c r="J41" s="129" t="str">
        <f>IF(別紙Ａ!C18=0,"-",別紙Ａ!C18)</f>
        <v>-</v>
      </c>
      <c r="K41" s="138" t="str">
        <f>IF(別紙Ａ!D18=0,"-",別紙Ａ!D18)</f>
        <v>-</v>
      </c>
      <c r="L41" s="110" t="s">
        <v>30</v>
      </c>
      <c r="M41" s="129" t="str">
        <f>IF(別紙Ａ!F18=0,"-",別紙Ａ!F18)</f>
        <v>-</v>
      </c>
      <c r="N41" s="110" t="s">
        <v>31</v>
      </c>
      <c r="O41" s="438" t="str">
        <f>IF(別紙Ａ!O18=0," -",別紙Ａ!O18)</f>
        <v xml:space="preserve"> -</v>
      </c>
      <c r="P41" s="439">
        <f>別紙Ａ!O18</f>
        <v>0</v>
      </c>
      <c r="Q41" s="439">
        <f>別紙Ａ!P18</f>
        <v>0</v>
      </c>
      <c r="R41" s="439">
        <f>別紙Ａ!Q18</f>
        <v>0</v>
      </c>
      <c r="S41" s="439">
        <f>別紙Ａ!R18</f>
        <v>0</v>
      </c>
      <c r="T41" s="439">
        <f>別紙Ａ!S18</f>
        <v>0</v>
      </c>
      <c r="U41" s="439">
        <f>別紙Ａ!T18</f>
        <v>0</v>
      </c>
      <c r="V41" s="439">
        <f>別紙Ａ!U18</f>
        <v>0</v>
      </c>
      <c r="W41" s="439">
        <f>別紙Ａ!V18</f>
        <v>0</v>
      </c>
      <c r="X41" s="439">
        <f>別紙Ａ!W18</f>
        <v>0</v>
      </c>
      <c r="Y41" s="439">
        <f>別紙Ａ!X18</f>
        <v>0</v>
      </c>
      <c r="Z41" s="439">
        <f>別紙Ａ!Y18</f>
        <v>0</v>
      </c>
      <c r="AA41" s="439">
        <f>別紙Ａ!Z18</f>
        <v>0</v>
      </c>
      <c r="AB41" s="439">
        <f>別紙Ａ!AA18</f>
        <v>0</v>
      </c>
      <c r="AC41" s="439">
        <f>別紙Ａ!AB18</f>
        <v>0</v>
      </c>
      <c r="AD41" s="439">
        <f>別紙Ａ!AC18</f>
        <v>0</v>
      </c>
      <c r="AE41" s="439">
        <f>別紙Ａ!AD18</f>
        <v>0</v>
      </c>
      <c r="AF41" s="439">
        <f>別紙Ａ!AE18</f>
        <v>0</v>
      </c>
      <c r="AG41" s="439">
        <f>別紙Ａ!AF18</f>
        <v>0</v>
      </c>
      <c r="AH41" s="439">
        <f>別紙Ａ!AG18</f>
        <v>0</v>
      </c>
      <c r="AI41" s="440">
        <f>別紙Ａ!AH18</f>
        <v>0</v>
      </c>
      <c r="AJ41" s="91"/>
      <c r="AK41" s="91"/>
      <c r="AL41" s="91"/>
      <c r="AO41" s="135" t="str">
        <f t="shared" si="0"/>
        <v/>
      </c>
    </row>
    <row r="42" spans="1:41" ht="14.25" hidden="1" customHeight="1" x14ac:dyDescent="0.15">
      <c r="A42" s="122"/>
      <c r="B42" s="122"/>
      <c r="C42" s="111"/>
      <c r="D42" s="341"/>
      <c r="E42" s="342"/>
      <c r="F42" s="342"/>
      <c r="G42" s="342"/>
      <c r="H42" s="342"/>
      <c r="I42" s="343"/>
      <c r="J42" s="129" t="str">
        <f>IF(別紙Ａ!C19=0,"-",別紙Ａ!C19)</f>
        <v>-</v>
      </c>
      <c r="K42" s="138" t="str">
        <f>IF(別紙Ａ!D19=0,"-",別紙Ａ!D19)</f>
        <v>-</v>
      </c>
      <c r="L42" s="110" t="s">
        <v>30</v>
      </c>
      <c r="M42" s="129" t="str">
        <f>IF(別紙Ａ!F19=0,"-",別紙Ａ!F19)</f>
        <v>-</v>
      </c>
      <c r="N42" s="110" t="s">
        <v>31</v>
      </c>
      <c r="O42" s="438" t="str">
        <f>IF(別紙Ａ!O19=0," -",別紙Ａ!O19)</f>
        <v xml:space="preserve"> -</v>
      </c>
      <c r="P42" s="439">
        <f>別紙Ａ!O19</f>
        <v>0</v>
      </c>
      <c r="Q42" s="439">
        <f>別紙Ａ!P19</f>
        <v>0</v>
      </c>
      <c r="R42" s="439">
        <f>別紙Ａ!Q19</f>
        <v>0</v>
      </c>
      <c r="S42" s="439">
        <f>別紙Ａ!R19</f>
        <v>0</v>
      </c>
      <c r="T42" s="439">
        <f>別紙Ａ!S19</f>
        <v>0</v>
      </c>
      <c r="U42" s="439">
        <f>別紙Ａ!T19</f>
        <v>0</v>
      </c>
      <c r="V42" s="439">
        <f>別紙Ａ!U19</f>
        <v>0</v>
      </c>
      <c r="W42" s="439">
        <f>別紙Ａ!V19</f>
        <v>0</v>
      </c>
      <c r="X42" s="439">
        <f>別紙Ａ!W19</f>
        <v>0</v>
      </c>
      <c r="Y42" s="439">
        <f>別紙Ａ!X19</f>
        <v>0</v>
      </c>
      <c r="Z42" s="439">
        <f>別紙Ａ!Y19</f>
        <v>0</v>
      </c>
      <c r="AA42" s="439">
        <f>別紙Ａ!Z19</f>
        <v>0</v>
      </c>
      <c r="AB42" s="439">
        <f>別紙Ａ!AA19</f>
        <v>0</v>
      </c>
      <c r="AC42" s="439">
        <f>別紙Ａ!AB19</f>
        <v>0</v>
      </c>
      <c r="AD42" s="439">
        <f>別紙Ａ!AC19</f>
        <v>0</v>
      </c>
      <c r="AE42" s="439">
        <f>別紙Ａ!AD19</f>
        <v>0</v>
      </c>
      <c r="AF42" s="439">
        <f>別紙Ａ!AE19</f>
        <v>0</v>
      </c>
      <c r="AG42" s="439">
        <f>別紙Ａ!AF19</f>
        <v>0</v>
      </c>
      <c r="AH42" s="439">
        <f>別紙Ａ!AG19</f>
        <v>0</v>
      </c>
      <c r="AI42" s="440">
        <f>別紙Ａ!AH19</f>
        <v>0</v>
      </c>
      <c r="AJ42" s="91"/>
      <c r="AK42" s="91"/>
      <c r="AL42" s="91"/>
      <c r="AO42" s="135" t="str">
        <f t="shared" si="0"/>
        <v/>
      </c>
    </row>
    <row r="43" spans="1:41" ht="14.25" hidden="1" customHeight="1" x14ac:dyDescent="0.15">
      <c r="A43" s="122"/>
      <c r="B43" s="122"/>
      <c r="C43" s="111"/>
      <c r="D43" s="341"/>
      <c r="E43" s="342"/>
      <c r="F43" s="342"/>
      <c r="G43" s="342"/>
      <c r="H43" s="342"/>
      <c r="I43" s="343"/>
      <c r="J43" s="129" t="str">
        <f>IF(別紙Ａ!C20=0,"-",別紙Ａ!C20)</f>
        <v>-</v>
      </c>
      <c r="K43" s="138" t="str">
        <f>IF(別紙Ａ!D20=0,"-",別紙Ａ!D20)</f>
        <v>-</v>
      </c>
      <c r="L43" s="110" t="s">
        <v>30</v>
      </c>
      <c r="M43" s="129" t="str">
        <f>IF(別紙Ａ!F20=0,"-",別紙Ａ!F20)</f>
        <v>-</v>
      </c>
      <c r="N43" s="110" t="s">
        <v>31</v>
      </c>
      <c r="O43" s="438" t="str">
        <f>IF(別紙Ａ!O20=0," -",別紙Ａ!O20)</f>
        <v xml:space="preserve"> -</v>
      </c>
      <c r="P43" s="439">
        <f>別紙Ａ!O20</f>
        <v>0</v>
      </c>
      <c r="Q43" s="439">
        <f>別紙Ａ!P20</f>
        <v>0</v>
      </c>
      <c r="R43" s="439">
        <f>別紙Ａ!Q20</f>
        <v>0</v>
      </c>
      <c r="S43" s="439">
        <f>別紙Ａ!R20</f>
        <v>0</v>
      </c>
      <c r="T43" s="439">
        <f>別紙Ａ!S20</f>
        <v>0</v>
      </c>
      <c r="U43" s="439">
        <f>別紙Ａ!T20</f>
        <v>0</v>
      </c>
      <c r="V43" s="439">
        <f>別紙Ａ!U20</f>
        <v>0</v>
      </c>
      <c r="W43" s="439">
        <f>別紙Ａ!V20</f>
        <v>0</v>
      </c>
      <c r="X43" s="439">
        <f>別紙Ａ!W20</f>
        <v>0</v>
      </c>
      <c r="Y43" s="439">
        <f>別紙Ａ!X20</f>
        <v>0</v>
      </c>
      <c r="Z43" s="439">
        <f>別紙Ａ!Y20</f>
        <v>0</v>
      </c>
      <c r="AA43" s="439">
        <f>別紙Ａ!Z20</f>
        <v>0</v>
      </c>
      <c r="AB43" s="439">
        <f>別紙Ａ!AA20</f>
        <v>0</v>
      </c>
      <c r="AC43" s="439">
        <f>別紙Ａ!AB20</f>
        <v>0</v>
      </c>
      <c r="AD43" s="439">
        <f>別紙Ａ!AC20</f>
        <v>0</v>
      </c>
      <c r="AE43" s="439">
        <f>別紙Ａ!AD20</f>
        <v>0</v>
      </c>
      <c r="AF43" s="439">
        <f>別紙Ａ!AE20</f>
        <v>0</v>
      </c>
      <c r="AG43" s="439">
        <f>別紙Ａ!AF20</f>
        <v>0</v>
      </c>
      <c r="AH43" s="439">
        <f>別紙Ａ!AG20</f>
        <v>0</v>
      </c>
      <c r="AI43" s="440">
        <f>別紙Ａ!AH20</f>
        <v>0</v>
      </c>
      <c r="AJ43" s="91"/>
      <c r="AK43" s="91"/>
      <c r="AL43" s="91"/>
      <c r="AO43" s="135" t="str">
        <f t="shared" si="0"/>
        <v/>
      </c>
    </row>
    <row r="44" spans="1:41" ht="14.25" hidden="1" customHeight="1" x14ac:dyDescent="0.15">
      <c r="A44" s="122"/>
      <c r="B44" s="122"/>
      <c r="C44" s="111"/>
      <c r="D44" s="341"/>
      <c r="E44" s="342"/>
      <c r="F44" s="342"/>
      <c r="G44" s="342"/>
      <c r="H44" s="342"/>
      <c r="I44" s="343"/>
      <c r="J44" s="129" t="str">
        <f>IF(別紙Ａ!C21=0,"-",別紙Ａ!C21)</f>
        <v>-</v>
      </c>
      <c r="K44" s="138" t="str">
        <f>IF(別紙Ａ!D21=0,"-",別紙Ａ!D21)</f>
        <v>-</v>
      </c>
      <c r="L44" s="110" t="s">
        <v>30</v>
      </c>
      <c r="M44" s="129" t="str">
        <f>IF(別紙Ａ!F21=0,"-",別紙Ａ!F21)</f>
        <v>-</v>
      </c>
      <c r="N44" s="110" t="s">
        <v>31</v>
      </c>
      <c r="O44" s="438" t="str">
        <f>IF(別紙Ａ!O21=0," -",別紙Ａ!O21)</f>
        <v xml:space="preserve"> -</v>
      </c>
      <c r="P44" s="439">
        <f>別紙Ａ!O21</f>
        <v>0</v>
      </c>
      <c r="Q44" s="439">
        <f>別紙Ａ!P21</f>
        <v>0</v>
      </c>
      <c r="R44" s="439">
        <f>別紙Ａ!Q21</f>
        <v>0</v>
      </c>
      <c r="S44" s="439">
        <f>別紙Ａ!R21</f>
        <v>0</v>
      </c>
      <c r="T44" s="439">
        <f>別紙Ａ!S21</f>
        <v>0</v>
      </c>
      <c r="U44" s="439">
        <f>別紙Ａ!T21</f>
        <v>0</v>
      </c>
      <c r="V44" s="439">
        <f>別紙Ａ!U21</f>
        <v>0</v>
      </c>
      <c r="W44" s="439">
        <f>別紙Ａ!V21</f>
        <v>0</v>
      </c>
      <c r="X44" s="439">
        <f>別紙Ａ!W21</f>
        <v>0</v>
      </c>
      <c r="Y44" s="439">
        <f>別紙Ａ!X21</f>
        <v>0</v>
      </c>
      <c r="Z44" s="439">
        <f>別紙Ａ!Y21</f>
        <v>0</v>
      </c>
      <c r="AA44" s="439">
        <f>別紙Ａ!Z21</f>
        <v>0</v>
      </c>
      <c r="AB44" s="439">
        <f>別紙Ａ!AA21</f>
        <v>0</v>
      </c>
      <c r="AC44" s="439">
        <f>別紙Ａ!AB21</f>
        <v>0</v>
      </c>
      <c r="AD44" s="439">
        <f>別紙Ａ!AC21</f>
        <v>0</v>
      </c>
      <c r="AE44" s="439">
        <f>別紙Ａ!AD21</f>
        <v>0</v>
      </c>
      <c r="AF44" s="439">
        <f>別紙Ａ!AE21</f>
        <v>0</v>
      </c>
      <c r="AG44" s="439">
        <f>別紙Ａ!AF21</f>
        <v>0</v>
      </c>
      <c r="AH44" s="439">
        <f>別紙Ａ!AG21</f>
        <v>0</v>
      </c>
      <c r="AI44" s="440">
        <f>別紙Ａ!AH21</f>
        <v>0</v>
      </c>
      <c r="AJ44" s="91"/>
      <c r="AK44" s="91"/>
      <c r="AL44" s="91"/>
      <c r="AO44" s="135" t="str">
        <f t="shared" si="0"/>
        <v/>
      </c>
    </row>
    <row r="45" spans="1:41" ht="14.25" hidden="1" customHeight="1" x14ac:dyDescent="0.15">
      <c r="A45" s="122"/>
      <c r="B45" s="122"/>
      <c r="C45" s="111"/>
      <c r="D45" s="341"/>
      <c r="E45" s="342"/>
      <c r="F45" s="342"/>
      <c r="G45" s="342"/>
      <c r="H45" s="342"/>
      <c r="I45" s="343"/>
      <c r="J45" s="129" t="str">
        <f>IF(別紙Ａ!C22=0,"-",別紙Ａ!C22)</f>
        <v>-</v>
      </c>
      <c r="K45" s="138" t="str">
        <f>IF(別紙Ａ!D22=0,"-",別紙Ａ!D22)</f>
        <v>-</v>
      </c>
      <c r="L45" s="110" t="s">
        <v>30</v>
      </c>
      <c r="M45" s="129" t="str">
        <f>IF(別紙Ａ!F22=0,"-",別紙Ａ!F22)</f>
        <v>-</v>
      </c>
      <c r="N45" s="110" t="s">
        <v>31</v>
      </c>
      <c r="O45" s="438" t="str">
        <f>IF(別紙Ａ!O22=0," -",別紙Ａ!O22)</f>
        <v xml:space="preserve"> -</v>
      </c>
      <c r="P45" s="439">
        <f>別紙Ａ!O22</f>
        <v>0</v>
      </c>
      <c r="Q45" s="439">
        <f>別紙Ａ!P22</f>
        <v>0</v>
      </c>
      <c r="R45" s="439">
        <f>別紙Ａ!Q22</f>
        <v>0</v>
      </c>
      <c r="S45" s="439">
        <f>別紙Ａ!R22</f>
        <v>0</v>
      </c>
      <c r="T45" s="439">
        <f>別紙Ａ!S22</f>
        <v>0</v>
      </c>
      <c r="U45" s="439">
        <f>別紙Ａ!T22</f>
        <v>0</v>
      </c>
      <c r="V45" s="439">
        <f>別紙Ａ!U22</f>
        <v>0</v>
      </c>
      <c r="W45" s="439">
        <f>別紙Ａ!V22</f>
        <v>0</v>
      </c>
      <c r="X45" s="439">
        <f>別紙Ａ!W22</f>
        <v>0</v>
      </c>
      <c r="Y45" s="439">
        <f>別紙Ａ!X22</f>
        <v>0</v>
      </c>
      <c r="Z45" s="439">
        <f>別紙Ａ!Y22</f>
        <v>0</v>
      </c>
      <c r="AA45" s="439">
        <f>別紙Ａ!Z22</f>
        <v>0</v>
      </c>
      <c r="AB45" s="439">
        <f>別紙Ａ!AA22</f>
        <v>0</v>
      </c>
      <c r="AC45" s="439">
        <f>別紙Ａ!AB22</f>
        <v>0</v>
      </c>
      <c r="AD45" s="439">
        <f>別紙Ａ!AC22</f>
        <v>0</v>
      </c>
      <c r="AE45" s="439">
        <f>別紙Ａ!AD22</f>
        <v>0</v>
      </c>
      <c r="AF45" s="439">
        <f>別紙Ａ!AE22</f>
        <v>0</v>
      </c>
      <c r="AG45" s="439">
        <f>別紙Ａ!AF22</f>
        <v>0</v>
      </c>
      <c r="AH45" s="439">
        <f>別紙Ａ!AG22</f>
        <v>0</v>
      </c>
      <c r="AI45" s="440">
        <f>別紙Ａ!AH22</f>
        <v>0</v>
      </c>
      <c r="AJ45" s="91"/>
      <c r="AK45" s="91"/>
      <c r="AL45" s="91"/>
      <c r="AO45" s="135" t="str">
        <f t="shared" si="0"/>
        <v/>
      </c>
    </row>
    <row r="46" spans="1:41" ht="14.25" hidden="1" customHeight="1" x14ac:dyDescent="0.15">
      <c r="A46" s="122"/>
      <c r="B46" s="122"/>
      <c r="C46" s="111"/>
      <c r="D46" s="341"/>
      <c r="E46" s="342"/>
      <c r="F46" s="342"/>
      <c r="G46" s="342"/>
      <c r="H46" s="342"/>
      <c r="I46" s="343"/>
      <c r="J46" s="129" t="str">
        <f>IF(別紙Ａ!C23=0,"-",別紙Ａ!C23)</f>
        <v>-</v>
      </c>
      <c r="K46" s="138" t="str">
        <f>IF(別紙Ａ!D23=0,"-",別紙Ａ!D23)</f>
        <v>-</v>
      </c>
      <c r="L46" s="110" t="s">
        <v>30</v>
      </c>
      <c r="M46" s="129" t="str">
        <f>IF(別紙Ａ!F23=0,"-",別紙Ａ!F23)</f>
        <v>-</v>
      </c>
      <c r="N46" s="110" t="s">
        <v>31</v>
      </c>
      <c r="O46" s="438" t="str">
        <f>IF(別紙Ａ!O23=0," -",別紙Ａ!O23)</f>
        <v xml:space="preserve"> -</v>
      </c>
      <c r="P46" s="439">
        <f>別紙Ａ!O23</f>
        <v>0</v>
      </c>
      <c r="Q46" s="439">
        <f>別紙Ａ!P23</f>
        <v>0</v>
      </c>
      <c r="R46" s="439">
        <f>別紙Ａ!Q23</f>
        <v>0</v>
      </c>
      <c r="S46" s="439">
        <f>別紙Ａ!R23</f>
        <v>0</v>
      </c>
      <c r="T46" s="439">
        <f>別紙Ａ!S23</f>
        <v>0</v>
      </c>
      <c r="U46" s="439">
        <f>別紙Ａ!T23</f>
        <v>0</v>
      </c>
      <c r="V46" s="439">
        <f>別紙Ａ!U23</f>
        <v>0</v>
      </c>
      <c r="W46" s="439">
        <f>別紙Ａ!V23</f>
        <v>0</v>
      </c>
      <c r="X46" s="439">
        <f>別紙Ａ!W23</f>
        <v>0</v>
      </c>
      <c r="Y46" s="439">
        <f>別紙Ａ!X23</f>
        <v>0</v>
      </c>
      <c r="Z46" s="439">
        <f>別紙Ａ!Y23</f>
        <v>0</v>
      </c>
      <c r="AA46" s="439">
        <f>別紙Ａ!Z23</f>
        <v>0</v>
      </c>
      <c r="AB46" s="439">
        <f>別紙Ａ!AA23</f>
        <v>0</v>
      </c>
      <c r="AC46" s="439">
        <f>別紙Ａ!AB23</f>
        <v>0</v>
      </c>
      <c r="AD46" s="439">
        <f>別紙Ａ!AC23</f>
        <v>0</v>
      </c>
      <c r="AE46" s="439">
        <f>別紙Ａ!AD23</f>
        <v>0</v>
      </c>
      <c r="AF46" s="439">
        <f>別紙Ａ!AE23</f>
        <v>0</v>
      </c>
      <c r="AG46" s="439">
        <f>別紙Ａ!AF23</f>
        <v>0</v>
      </c>
      <c r="AH46" s="439">
        <f>別紙Ａ!AG23</f>
        <v>0</v>
      </c>
      <c r="AI46" s="440">
        <f>別紙Ａ!AH23</f>
        <v>0</v>
      </c>
      <c r="AJ46" s="91"/>
      <c r="AK46" s="91"/>
      <c r="AL46" s="91"/>
      <c r="AO46" s="135" t="str">
        <f t="shared" si="0"/>
        <v/>
      </c>
    </row>
    <row r="47" spans="1:41" ht="14.25" hidden="1" customHeight="1" x14ac:dyDescent="0.15">
      <c r="A47" s="122"/>
      <c r="B47" s="122"/>
      <c r="C47" s="111"/>
      <c r="D47" s="341"/>
      <c r="E47" s="342"/>
      <c r="F47" s="342"/>
      <c r="G47" s="342"/>
      <c r="H47" s="342"/>
      <c r="I47" s="343"/>
      <c r="J47" s="129" t="str">
        <f>IF(別紙Ａ!C24=0,"-",別紙Ａ!C24)</f>
        <v>-</v>
      </c>
      <c r="K47" s="138" t="str">
        <f>IF(別紙Ａ!D24=0,"-",別紙Ａ!D24)</f>
        <v>-</v>
      </c>
      <c r="L47" s="110" t="s">
        <v>30</v>
      </c>
      <c r="M47" s="129" t="str">
        <f>IF(別紙Ａ!F24=0,"-",別紙Ａ!F24)</f>
        <v>-</v>
      </c>
      <c r="N47" s="110" t="s">
        <v>31</v>
      </c>
      <c r="O47" s="438" t="str">
        <f>IF(別紙Ａ!O24=0," -",別紙Ａ!O24)</f>
        <v xml:space="preserve"> -</v>
      </c>
      <c r="P47" s="439">
        <f>別紙Ａ!O24</f>
        <v>0</v>
      </c>
      <c r="Q47" s="439">
        <f>別紙Ａ!P24</f>
        <v>0</v>
      </c>
      <c r="R47" s="439">
        <f>別紙Ａ!Q24</f>
        <v>0</v>
      </c>
      <c r="S47" s="439">
        <f>別紙Ａ!R24</f>
        <v>0</v>
      </c>
      <c r="T47" s="439">
        <f>別紙Ａ!S24</f>
        <v>0</v>
      </c>
      <c r="U47" s="439">
        <f>別紙Ａ!T24</f>
        <v>0</v>
      </c>
      <c r="V47" s="439">
        <f>別紙Ａ!U24</f>
        <v>0</v>
      </c>
      <c r="W47" s="439">
        <f>別紙Ａ!V24</f>
        <v>0</v>
      </c>
      <c r="X47" s="439">
        <f>別紙Ａ!W24</f>
        <v>0</v>
      </c>
      <c r="Y47" s="439">
        <f>別紙Ａ!X24</f>
        <v>0</v>
      </c>
      <c r="Z47" s="439">
        <f>別紙Ａ!Y24</f>
        <v>0</v>
      </c>
      <c r="AA47" s="439">
        <f>別紙Ａ!Z24</f>
        <v>0</v>
      </c>
      <c r="AB47" s="439">
        <f>別紙Ａ!AA24</f>
        <v>0</v>
      </c>
      <c r="AC47" s="439">
        <f>別紙Ａ!AB24</f>
        <v>0</v>
      </c>
      <c r="AD47" s="439">
        <f>別紙Ａ!AC24</f>
        <v>0</v>
      </c>
      <c r="AE47" s="439">
        <f>別紙Ａ!AD24</f>
        <v>0</v>
      </c>
      <c r="AF47" s="439">
        <f>別紙Ａ!AE24</f>
        <v>0</v>
      </c>
      <c r="AG47" s="439">
        <f>別紙Ａ!AF24</f>
        <v>0</v>
      </c>
      <c r="AH47" s="439">
        <f>別紙Ａ!AG24</f>
        <v>0</v>
      </c>
      <c r="AI47" s="440">
        <f>別紙Ａ!AH24</f>
        <v>0</v>
      </c>
      <c r="AJ47" s="91"/>
      <c r="AK47" s="91"/>
      <c r="AL47" s="91"/>
      <c r="AO47" s="135" t="str">
        <f t="shared" si="0"/>
        <v/>
      </c>
    </row>
    <row r="48" spans="1:41" ht="14.25" hidden="1" customHeight="1" x14ac:dyDescent="0.15">
      <c r="A48" s="122"/>
      <c r="B48" s="122"/>
      <c r="C48" s="111"/>
      <c r="D48" s="341"/>
      <c r="E48" s="342"/>
      <c r="F48" s="342"/>
      <c r="G48" s="342"/>
      <c r="H48" s="342"/>
      <c r="I48" s="343"/>
      <c r="J48" s="129" t="str">
        <f>IF(別紙Ａ!C25=0,"-",別紙Ａ!C25)</f>
        <v>-</v>
      </c>
      <c r="K48" s="138" t="str">
        <f>IF(別紙Ａ!D25=0,"-",別紙Ａ!D25)</f>
        <v>-</v>
      </c>
      <c r="L48" s="110" t="s">
        <v>30</v>
      </c>
      <c r="M48" s="129" t="str">
        <f>IF(別紙Ａ!F25=0,"-",別紙Ａ!F25)</f>
        <v>-</v>
      </c>
      <c r="N48" s="110" t="s">
        <v>31</v>
      </c>
      <c r="O48" s="438" t="str">
        <f>IF(別紙Ａ!O25=0," -",別紙Ａ!O25)</f>
        <v xml:space="preserve"> -</v>
      </c>
      <c r="P48" s="439">
        <f>別紙Ａ!O25</f>
        <v>0</v>
      </c>
      <c r="Q48" s="439">
        <f>別紙Ａ!P25</f>
        <v>0</v>
      </c>
      <c r="R48" s="439">
        <f>別紙Ａ!Q25</f>
        <v>0</v>
      </c>
      <c r="S48" s="439">
        <f>別紙Ａ!R25</f>
        <v>0</v>
      </c>
      <c r="T48" s="439">
        <f>別紙Ａ!S25</f>
        <v>0</v>
      </c>
      <c r="U48" s="439">
        <f>別紙Ａ!T25</f>
        <v>0</v>
      </c>
      <c r="V48" s="439">
        <f>別紙Ａ!U25</f>
        <v>0</v>
      </c>
      <c r="W48" s="439">
        <f>別紙Ａ!V25</f>
        <v>0</v>
      </c>
      <c r="X48" s="439">
        <f>別紙Ａ!W25</f>
        <v>0</v>
      </c>
      <c r="Y48" s="439">
        <f>別紙Ａ!X25</f>
        <v>0</v>
      </c>
      <c r="Z48" s="439">
        <f>別紙Ａ!Y25</f>
        <v>0</v>
      </c>
      <c r="AA48" s="439">
        <f>別紙Ａ!Z25</f>
        <v>0</v>
      </c>
      <c r="AB48" s="439">
        <f>別紙Ａ!AA25</f>
        <v>0</v>
      </c>
      <c r="AC48" s="439">
        <f>別紙Ａ!AB25</f>
        <v>0</v>
      </c>
      <c r="AD48" s="439">
        <f>別紙Ａ!AC25</f>
        <v>0</v>
      </c>
      <c r="AE48" s="439">
        <f>別紙Ａ!AD25</f>
        <v>0</v>
      </c>
      <c r="AF48" s="439">
        <f>別紙Ａ!AE25</f>
        <v>0</v>
      </c>
      <c r="AG48" s="439">
        <f>別紙Ａ!AF25</f>
        <v>0</v>
      </c>
      <c r="AH48" s="439">
        <f>別紙Ａ!AG25</f>
        <v>0</v>
      </c>
      <c r="AI48" s="440">
        <f>別紙Ａ!AH25</f>
        <v>0</v>
      </c>
      <c r="AJ48" s="91"/>
      <c r="AK48" s="91"/>
      <c r="AL48" s="91"/>
      <c r="AO48" s="135" t="str">
        <f t="shared" si="0"/>
        <v/>
      </c>
    </row>
    <row r="49" spans="1:41" ht="14.25" hidden="1" customHeight="1" x14ac:dyDescent="0.15">
      <c r="A49" s="122"/>
      <c r="B49" s="122"/>
      <c r="C49" s="111"/>
      <c r="D49" s="341"/>
      <c r="E49" s="342"/>
      <c r="F49" s="342"/>
      <c r="G49" s="342"/>
      <c r="H49" s="342"/>
      <c r="I49" s="343"/>
      <c r="J49" s="129" t="str">
        <f>IF(別紙Ａ!C26=0,"-",別紙Ａ!C26)</f>
        <v>-</v>
      </c>
      <c r="K49" s="138" t="str">
        <f>IF(別紙Ａ!D26=0,"-",別紙Ａ!D26)</f>
        <v>-</v>
      </c>
      <c r="L49" s="110" t="s">
        <v>30</v>
      </c>
      <c r="M49" s="129" t="str">
        <f>IF(別紙Ａ!F26=0,"-",別紙Ａ!F26)</f>
        <v>-</v>
      </c>
      <c r="N49" s="110" t="s">
        <v>31</v>
      </c>
      <c r="O49" s="438" t="str">
        <f>IF(別紙Ａ!O26=0," -",別紙Ａ!O26)</f>
        <v xml:space="preserve"> -</v>
      </c>
      <c r="P49" s="439">
        <f>別紙Ａ!O26</f>
        <v>0</v>
      </c>
      <c r="Q49" s="439">
        <f>別紙Ａ!P26</f>
        <v>0</v>
      </c>
      <c r="R49" s="439">
        <f>別紙Ａ!Q26</f>
        <v>0</v>
      </c>
      <c r="S49" s="439">
        <f>別紙Ａ!R26</f>
        <v>0</v>
      </c>
      <c r="T49" s="439">
        <f>別紙Ａ!S26</f>
        <v>0</v>
      </c>
      <c r="U49" s="439">
        <f>別紙Ａ!T26</f>
        <v>0</v>
      </c>
      <c r="V49" s="439">
        <f>別紙Ａ!U26</f>
        <v>0</v>
      </c>
      <c r="W49" s="439">
        <f>別紙Ａ!V26</f>
        <v>0</v>
      </c>
      <c r="X49" s="439">
        <f>別紙Ａ!W26</f>
        <v>0</v>
      </c>
      <c r="Y49" s="439">
        <f>別紙Ａ!X26</f>
        <v>0</v>
      </c>
      <c r="Z49" s="439">
        <f>別紙Ａ!Y26</f>
        <v>0</v>
      </c>
      <c r="AA49" s="439">
        <f>別紙Ａ!Z26</f>
        <v>0</v>
      </c>
      <c r="AB49" s="439">
        <f>別紙Ａ!AA26</f>
        <v>0</v>
      </c>
      <c r="AC49" s="439">
        <f>別紙Ａ!AB26</f>
        <v>0</v>
      </c>
      <c r="AD49" s="439">
        <f>別紙Ａ!AC26</f>
        <v>0</v>
      </c>
      <c r="AE49" s="439">
        <f>別紙Ａ!AD26</f>
        <v>0</v>
      </c>
      <c r="AF49" s="439">
        <f>別紙Ａ!AE26</f>
        <v>0</v>
      </c>
      <c r="AG49" s="439">
        <f>別紙Ａ!AF26</f>
        <v>0</v>
      </c>
      <c r="AH49" s="439">
        <f>別紙Ａ!AG26</f>
        <v>0</v>
      </c>
      <c r="AI49" s="440">
        <f>別紙Ａ!AH26</f>
        <v>0</v>
      </c>
      <c r="AJ49" s="91"/>
      <c r="AK49" s="91"/>
      <c r="AL49" s="91"/>
      <c r="AO49" s="135" t="str">
        <f t="shared" si="0"/>
        <v/>
      </c>
    </row>
    <row r="50" spans="1:41" ht="14.25" hidden="1" customHeight="1" x14ac:dyDescent="0.15">
      <c r="A50" s="122"/>
      <c r="B50" s="122"/>
      <c r="C50" s="111"/>
      <c r="D50" s="341"/>
      <c r="E50" s="342"/>
      <c r="F50" s="342"/>
      <c r="G50" s="342"/>
      <c r="H50" s="342"/>
      <c r="I50" s="343"/>
      <c r="J50" s="129" t="str">
        <f>IF(別紙Ａ!C27=0,"-",別紙Ａ!C27)</f>
        <v>-</v>
      </c>
      <c r="K50" s="138" t="str">
        <f>IF(別紙Ａ!D27=0,"-",別紙Ａ!D27)</f>
        <v>-</v>
      </c>
      <c r="L50" s="110" t="s">
        <v>30</v>
      </c>
      <c r="M50" s="129" t="str">
        <f>IF(別紙Ａ!F27=0,"-",別紙Ａ!F27)</f>
        <v>-</v>
      </c>
      <c r="N50" s="110" t="s">
        <v>31</v>
      </c>
      <c r="O50" s="438" t="str">
        <f>IF(別紙Ａ!O27=0," -",別紙Ａ!O27)</f>
        <v xml:space="preserve"> -</v>
      </c>
      <c r="P50" s="439">
        <f>別紙Ａ!O27</f>
        <v>0</v>
      </c>
      <c r="Q50" s="439">
        <f>別紙Ａ!P27</f>
        <v>0</v>
      </c>
      <c r="R50" s="439">
        <f>別紙Ａ!Q27</f>
        <v>0</v>
      </c>
      <c r="S50" s="439">
        <f>別紙Ａ!R27</f>
        <v>0</v>
      </c>
      <c r="T50" s="439">
        <f>別紙Ａ!S27</f>
        <v>0</v>
      </c>
      <c r="U50" s="439">
        <f>別紙Ａ!T27</f>
        <v>0</v>
      </c>
      <c r="V50" s="439">
        <f>別紙Ａ!U27</f>
        <v>0</v>
      </c>
      <c r="W50" s="439">
        <f>別紙Ａ!V27</f>
        <v>0</v>
      </c>
      <c r="X50" s="439">
        <f>別紙Ａ!W27</f>
        <v>0</v>
      </c>
      <c r="Y50" s="439">
        <f>別紙Ａ!X27</f>
        <v>0</v>
      </c>
      <c r="Z50" s="439">
        <f>別紙Ａ!Y27</f>
        <v>0</v>
      </c>
      <c r="AA50" s="439">
        <f>別紙Ａ!Z27</f>
        <v>0</v>
      </c>
      <c r="AB50" s="439">
        <f>別紙Ａ!AA27</f>
        <v>0</v>
      </c>
      <c r="AC50" s="439">
        <f>別紙Ａ!AB27</f>
        <v>0</v>
      </c>
      <c r="AD50" s="439">
        <f>別紙Ａ!AC27</f>
        <v>0</v>
      </c>
      <c r="AE50" s="439">
        <f>別紙Ａ!AD27</f>
        <v>0</v>
      </c>
      <c r="AF50" s="439">
        <f>別紙Ａ!AE27</f>
        <v>0</v>
      </c>
      <c r="AG50" s="439">
        <f>別紙Ａ!AF27</f>
        <v>0</v>
      </c>
      <c r="AH50" s="439">
        <f>別紙Ａ!AG27</f>
        <v>0</v>
      </c>
      <c r="AI50" s="440">
        <f>別紙Ａ!AH27</f>
        <v>0</v>
      </c>
      <c r="AJ50" s="91"/>
      <c r="AK50" s="91"/>
      <c r="AL50" s="91"/>
      <c r="AO50" s="135" t="str">
        <f t="shared" si="0"/>
        <v/>
      </c>
    </row>
    <row r="51" spans="1:41" ht="14.25" hidden="1" customHeight="1" x14ac:dyDescent="0.15">
      <c r="A51" s="122"/>
      <c r="B51" s="122"/>
      <c r="C51" s="111"/>
      <c r="D51" s="341"/>
      <c r="E51" s="342"/>
      <c r="F51" s="342"/>
      <c r="G51" s="342"/>
      <c r="H51" s="342"/>
      <c r="I51" s="343"/>
      <c r="J51" s="129" t="str">
        <f>IF(別紙Ａ!C28=0,"-",別紙Ａ!C28)</f>
        <v>-</v>
      </c>
      <c r="K51" s="138" t="str">
        <f>IF(別紙Ａ!D28=0,"-",別紙Ａ!D28)</f>
        <v>-</v>
      </c>
      <c r="L51" s="110" t="s">
        <v>30</v>
      </c>
      <c r="M51" s="129" t="str">
        <f>IF(別紙Ａ!F28=0,"-",別紙Ａ!F28)</f>
        <v>-</v>
      </c>
      <c r="N51" s="110" t="s">
        <v>31</v>
      </c>
      <c r="O51" s="438" t="str">
        <f>IF(別紙Ａ!O28=0," -",別紙Ａ!O28)</f>
        <v xml:space="preserve"> -</v>
      </c>
      <c r="P51" s="439">
        <f>別紙Ａ!O28</f>
        <v>0</v>
      </c>
      <c r="Q51" s="439">
        <f>別紙Ａ!P28</f>
        <v>0</v>
      </c>
      <c r="R51" s="439">
        <f>別紙Ａ!Q28</f>
        <v>0</v>
      </c>
      <c r="S51" s="439">
        <f>別紙Ａ!R28</f>
        <v>0</v>
      </c>
      <c r="T51" s="439">
        <f>別紙Ａ!S28</f>
        <v>0</v>
      </c>
      <c r="U51" s="439">
        <f>別紙Ａ!T28</f>
        <v>0</v>
      </c>
      <c r="V51" s="439">
        <f>別紙Ａ!U28</f>
        <v>0</v>
      </c>
      <c r="W51" s="439">
        <f>別紙Ａ!V28</f>
        <v>0</v>
      </c>
      <c r="X51" s="439">
        <f>別紙Ａ!W28</f>
        <v>0</v>
      </c>
      <c r="Y51" s="439">
        <f>別紙Ａ!X28</f>
        <v>0</v>
      </c>
      <c r="Z51" s="439">
        <f>別紙Ａ!Y28</f>
        <v>0</v>
      </c>
      <c r="AA51" s="439">
        <f>別紙Ａ!Z28</f>
        <v>0</v>
      </c>
      <c r="AB51" s="439">
        <f>別紙Ａ!AA28</f>
        <v>0</v>
      </c>
      <c r="AC51" s="439">
        <f>別紙Ａ!AB28</f>
        <v>0</v>
      </c>
      <c r="AD51" s="439">
        <f>別紙Ａ!AC28</f>
        <v>0</v>
      </c>
      <c r="AE51" s="439">
        <f>別紙Ａ!AD28</f>
        <v>0</v>
      </c>
      <c r="AF51" s="439">
        <f>別紙Ａ!AE28</f>
        <v>0</v>
      </c>
      <c r="AG51" s="439">
        <f>別紙Ａ!AF28</f>
        <v>0</v>
      </c>
      <c r="AH51" s="439">
        <f>別紙Ａ!AG28</f>
        <v>0</v>
      </c>
      <c r="AI51" s="440">
        <f>別紙Ａ!AH28</f>
        <v>0</v>
      </c>
      <c r="AJ51" s="91"/>
      <c r="AK51" s="91"/>
      <c r="AL51" s="91"/>
      <c r="AO51" s="135" t="str">
        <f t="shared" si="0"/>
        <v/>
      </c>
    </row>
    <row r="52" spans="1:41" ht="14.25" hidden="1" customHeight="1" x14ac:dyDescent="0.15">
      <c r="A52" s="122"/>
      <c r="B52" s="122"/>
      <c r="C52" s="111"/>
      <c r="D52" s="341"/>
      <c r="E52" s="342"/>
      <c r="F52" s="342"/>
      <c r="G52" s="342"/>
      <c r="H52" s="342"/>
      <c r="I52" s="343"/>
      <c r="J52" s="129" t="str">
        <f>IF(別紙Ａ!C29=0,"-",別紙Ａ!C29)</f>
        <v>-</v>
      </c>
      <c r="K52" s="138" t="str">
        <f>IF(別紙Ａ!D29=0,"-",別紙Ａ!D29)</f>
        <v>-</v>
      </c>
      <c r="L52" s="110" t="s">
        <v>30</v>
      </c>
      <c r="M52" s="129" t="str">
        <f>IF(別紙Ａ!F29=0,"-",別紙Ａ!F29)</f>
        <v>-</v>
      </c>
      <c r="N52" s="110" t="s">
        <v>31</v>
      </c>
      <c r="O52" s="438" t="str">
        <f>IF(別紙Ａ!O29=0," -",別紙Ａ!O29)</f>
        <v xml:space="preserve"> -</v>
      </c>
      <c r="P52" s="439">
        <f>別紙Ａ!O29</f>
        <v>0</v>
      </c>
      <c r="Q52" s="439">
        <f>別紙Ａ!P29</f>
        <v>0</v>
      </c>
      <c r="R52" s="439">
        <f>別紙Ａ!Q29</f>
        <v>0</v>
      </c>
      <c r="S52" s="439">
        <f>別紙Ａ!R29</f>
        <v>0</v>
      </c>
      <c r="T52" s="439">
        <f>別紙Ａ!S29</f>
        <v>0</v>
      </c>
      <c r="U52" s="439">
        <f>別紙Ａ!T29</f>
        <v>0</v>
      </c>
      <c r="V52" s="439">
        <f>別紙Ａ!U29</f>
        <v>0</v>
      </c>
      <c r="W52" s="439">
        <f>別紙Ａ!V29</f>
        <v>0</v>
      </c>
      <c r="X52" s="439">
        <f>別紙Ａ!W29</f>
        <v>0</v>
      </c>
      <c r="Y52" s="439">
        <f>別紙Ａ!X29</f>
        <v>0</v>
      </c>
      <c r="Z52" s="439">
        <f>別紙Ａ!Y29</f>
        <v>0</v>
      </c>
      <c r="AA52" s="439">
        <f>別紙Ａ!Z29</f>
        <v>0</v>
      </c>
      <c r="AB52" s="439">
        <f>別紙Ａ!AA29</f>
        <v>0</v>
      </c>
      <c r="AC52" s="439">
        <f>別紙Ａ!AB29</f>
        <v>0</v>
      </c>
      <c r="AD52" s="439">
        <f>別紙Ａ!AC29</f>
        <v>0</v>
      </c>
      <c r="AE52" s="439">
        <f>別紙Ａ!AD29</f>
        <v>0</v>
      </c>
      <c r="AF52" s="439">
        <f>別紙Ａ!AE29</f>
        <v>0</v>
      </c>
      <c r="AG52" s="439">
        <f>別紙Ａ!AF29</f>
        <v>0</v>
      </c>
      <c r="AH52" s="439">
        <f>別紙Ａ!AG29</f>
        <v>0</v>
      </c>
      <c r="AI52" s="440">
        <f>別紙Ａ!AH29</f>
        <v>0</v>
      </c>
      <c r="AJ52" s="91"/>
      <c r="AK52" s="91"/>
      <c r="AL52" s="91"/>
      <c r="AO52" s="135" t="str">
        <f t="shared" si="0"/>
        <v/>
      </c>
    </row>
    <row r="53" spans="1:41" ht="14.25" hidden="1" customHeight="1" x14ac:dyDescent="0.15">
      <c r="A53" s="122"/>
      <c r="B53" s="122"/>
      <c r="C53" s="111"/>
      <c r="D53" s="341"/>
      <c r="E53" s="342"/>
      <c r="F53" s="342"/>
      <c r="G53" s="342"/>
      <c r="H53" s="342"/>
      <c r="I53" s="343"/>
      <c r="J53" s="129" t="str">
        <f>IF(別紙Ａ!C30=0,"-",別紙Ａ!C30)</f>
        <v>-</v>
      </c>
      <c r="K53" s="138" t="str">
        <f>IF(別紙Ａ!D30=0,"-",別紙Ａ!D30)</f>
        <v>-</v>
      </c>
      <c r="L53" s="110" t="s">
        <v>30</v>
      </c>
      <c r="M53" s="129" t="str">
        <f>IF(別紙Ａ!F30=0,"-",別紙Ａ!F30)</f>
        <v>-</v>
      </c>
      <c r="N53" s="110" t="s">
        <v>31</v>
      </c>
      <c r="O53" s="438" t="str">
        <f>IF(別紙Ａ!O30=0," -",別紙Ａ!O30)</f>
        <v xml:space="preserve"> -</v>
      </c>
      <c r="P53" s="439">
        <f>別紙Ａ!O30</f>
        <v>0</v>
      </c>
      <c r="Q53" s="439">
        <f>別紙Ａ!P30</f>
        <v>0</v>
      </c>
      <c r="R53" s="439">
        <f>別紙Ａ!Q30</f>
        <v>0</v>
      </c>
      <c r="S53" s="439">
        <f>別紙Ａ!R30</f>
        <v>0</v>
      </c>
      <c r="T53" s="439">
        <f>別紙Ａ!S30</f>
        <v>0</v>
      </c>
      <c r="U53" s="439">
        <f>別紙Ａ!T30</f>
        <v>0</v>
      </c>
      <c r="V53" s="439">
        <f>別紙Ａ!U30</f>
        <v>0</v>
      </c>
      <c r="W53" s="439">
        <f>別紙Ａ!V30</f>
        <v>0</v>
      </c>
      <c r="X53" s="439">
        <f>別紙Ａ!W30</f>
        <v>0</v>
      </c>
      <c r="Y53" s="439">
        <f>別紙Ａ!X30</f>
        <v>0</v>
      </c>
      <c r="Z53" s="439">
        <f>別紙Ａ!Y30</f>
        <v>0</v>
      </c>
      <c r="AA53" s="439">
        <f>別紙Ａ!Z30</f>
        <v>0</v>
      </c>
      <c r="AB53" s="439">
        <f>別紙Ａ!AA30</f>
        <v>0</v>
      </c>
      <c r="AC53" s="439">
        <f>別紙Ａ!AB30</f>
        <v>0</v>
      </c>
      <c r="AD53" s="439">
        <f>別紙Ａ!AC30</f>
        <v>0</v>
      </c>
      <c r="AE53" s="439">
        <f>別紙Ａ!AD30</f>
        <v>0</v>
      </c>
      <c r="AF53" s="439">
        <f>別紙Ａ!AE30</f>
        <v>0</v>
      </c>
      <c r="AG53" s="439">
        <f>別紙Ａ!AF30</f>
        <v>0</v>
      </c>
      <c r="AH53" s="439">
        <f>別紙Ａ!AG30</f>
        <v>0</v>
      </c>
      <c r="AI53" s="440">
        <f>別紙Ａ!AH30</f>
        <v>0</v>
      </c>
      <c r="AJ53" s="91"/>
      <c r="AK53" s="91"/>
      <c r="AL53" s="91"/>
      <c r="AO53" s="135" t="str">
        <f t="shared" si="0"/>
        <v/>
      </c>
    </row>
    <row r="54" spans="1:41" ht="14.25" hidden="1" customHeight="1" x14ac:dyDescent="0.15">
      <c r="A54" s="122"/>
      <c r="B54" s="122"/>
      <c r="C54" s="111"/>
      <c r="D54" s="341"/>
      <c r="E54" s="342"/>
      <c r="F54" s="342"/>
      <c r="G54" s="342"/>
      <c r="H54" s="342"/>
      <c r="I54" s="343"/>
      <c r="J54" s="129" t="str">
        <f>IF(別紙Ａ!C31=0,"-",別紙Ａ!C31)</f>
        <v>-</v>
      </c>
      <c r="K54" s="138" t="str">
        <f>IF(別紙Ａ!D31=0,"-",別紙Ａ!D31)</f>
        <v>-</v>
      </c>
      <c r="L54" s="110" t="s">
        <v>30</v>
      </c>
      <c r="M54" s="129" t="str">
        <f>IF(別紙Ａ!F31=0,"-",別紙Ａ!F31)</f>
        <v>-</v>
      </c>
      <c r="N54" s="110" t="s">
        <v>31</v>
      </c>
      <c r="O54" s="438" t="str">
        <f>IF(別紙Ａ!O31=0," -",別紙Ａ!O31)</f>
        <v xml:space="preserve"> -</v>
      </c>
      <c r="P54" s="439">
        <f>別紙Ａ!O31</f>
        <v>0</v>
      </c>
      <c r="Q54" s="439">
        <f>別紙Ａ!P31</f>
        <v>0</v>
      </c>
      <c r="R54" s="439">
        <f>別紙Ａ!Q31</f>
        <v>0</v>
      </c>
      <c r="S54" s="439">
        <f>別紙Ａ!R31</f>
        <v>0</v>
      </c>
      <c r="T54" s="439">
        <f>別紙Ａ!S31</f>
        <v>0</v>
      </c>
      <c r="U54" s="439">
        <f>別紙Ａ!T31</f>
        <v>0</v>
      </c>
      <c r="V54" s="439">
        <f>別紙Ａ!U31</f>
        <v>0</v>
      </c>
      <c r="W54" s="439">
        <f>別紙Ａ!V31</f>
        <v>0</v>
      </c>
      <c r="X54" s="439">
        <f>別紙Ａ!W31</f>
        <v>0</v>
      </c>
      <c r="Y54" s="439">
        <f>別紙Ａ!X31</f>
        <v>0</v>
      </c>
      <c r="Z54" s="439">
        <f>別紙Ａ!Y31</f>
        <v>0</v>
      </c>
      <c r="AA54" s="439">
        <f>別紙Ａ!Z31</f>
        <v>0</v>
      </c>
      <c r="AB54" s="439">
        <f>別紙Ａ!AA31</f>
        <v>0</v>
      </c>
      <c r="AC54" s="439">
        <f>別紙Ａ!AB31</f>
        <v>0</v>
      </c>
      <c r="AD54" s="439">
        <f>別紙Ａ!AC31</f>
        <v>0</v>
      </c>
      <c r="AE54" s="439">
        <f>別紙Ａ!AD31</f>
        <v>0</v>
      </c>
      <c r="AF54" s="439">
        <f>別紙Ａ!AE31</f>
        <v>0</v>
      </c>
      <c r="AG54" s="439">
        <f>別紙Ａ!AF31</f>
        <v>0</v>
      </c>
      <c r="AH54" s="439">
        <f>別紙Ａ!AG31</f>
        <v>0</v>
      </c>
      <c r="AI54" s="440">
        <f>別紙Ａ!AH31</f>
        <v>0</v>
      </c>
      <c r="AJ54" s="91"/>
      <c r="AK54" s="91"/>
      <c r="AL54" s="91"/>
      <c r="AO54" s="135" t="str">
        <f t="shared" si="0"/>
        <v/>
      </c>
    </row>
    <row r="55" spans="1:41" ht="14.25" hidden="1" customHeight="1" x14ac:dyDescent="0.15">
      <c r="A55" s="122"/>
      <c r="B55" s="122"/>
      <c r="C55" s="111"/>
      <c r="D55" s="341"/>
      <c r="E55" s="342"/>
      <c r="F55" s="342"/>
      <c r="G55" s="342"/>
      <c r="H55" s="342"/>
      <c r="I55" s="343"/>
      <c r="J55" s="129" t="str">
        <f>IF(別紙Ａ!C32=0,"-",別紙Ａ!C32)</f>
        <v>-</v>
      </c>
      <c r="K55" s="138" t="str">
        <f>IF(別紙Ａ!D32=0,"-",別紙Ａ!D32)</f>
        <v>-</v>
      </c>
      <c r="L55" s="110" t="s">
        <v>30</v>
      </c>
      <c r="M55" s="129" t="str">
        <f>IF(別紙Ａ!F32=0,"-",別紙Ａ!F32)</f>
        <v>-</v>
      </c>
      <c r="N55" s="110" t="s">
        <v>31</v>
      </c>
      <c r="O55" s="438" t="str">
        <f>IF(別紙Ａ!O32=0," -",別紙Ａ!O32)</f>
        <v xml:space="preserve"> -</v>
      </c>
      <c r="P55" s="439">
        <f>別紙Ａ!O32</f>
        <v>0</v>
      </c>
      <c r="Q55" s="439">
        <f>別紙Ａ!P32</f>
        <v>0</v>
      </c>
      <c r="R55" s="439">
        <f>別紙Ａ!Q32</f>
        <v>0</v>
      </c>
      <c r="S55" s="439">
        <f>別紙Ａ!R32</f>
        <v>0</v>
      </c>
      <c r="T55" s="439">
        <f>別紙Ａ!S32</f>
        <v>0</v>
      </c>
      <c r="U55" s="439">
        <f>別紙Ａ!T32</f>
        <v>0</v>
      </c>
      <c r="V55" s="439">
        <f>別紙Ａ!U32</f>
        <v>0</v>
      </c>
      <c r="W55" s="439">
        <f>別紙Ａ!V32</f>
        <v>0</v>
      </c>
      <c r="X55" s="439">
        <f>別紙Ａ!W32</f>
        <v>0</v>
      </c>
      <c r="Y55" s="439">
        <f>別紙Ａ!X32</f>
        <v>0</v>
      </c>
      <c r="Z55" s="439">
        <f>別紙Ａ!Y32</f>
        <v>0</v>
      </c>
      <c r="AA55" s="439">
        <f>別紙Ａ!Z32</f>
        <v>0</v>
      </c>
      <c r="AB55" s="439">
        <f>別紙Ａ!AA32</f>
        <v>0</v>
      </c>
      <c r="AC55" s="439">
        <f>別紙Ａ!AB32</f>
        <v>0</v>
      </c>
      <c r="AD55" s="439">
        <f>別紙Ａ!AC32</f>
        <v>0</v>
      </c>
      <c r="AE55" s="439">
        <f>別紙Ａ!AD32</f>
        <v>0</v>
      </c>
      <c r="AF55" s="439">
        <f>別紙Ａ!AE32</f>
        <v>0</v>
      </c>
      <c r="AG55" s="439">
        <f>別紙Ａ!AF32</f>
        <v>0</v>
      </c>
      <c r="AH55" s="439">
        <f>別紙Ａ!AG32</f>
        <v>0</v>
      </c>
      <c r="AI55" s="440">
        <f>別紙Ａ!AH32</f>
        <v>0</v>
      </c>
      <c r="AJ55" s="91"/>
      <c r="AK55" s="91"/>
      <c r="AL55" s="91"/>
      <c r="AO55" s="135" t="str">
        <f t="shared" si="0"/>
        <v/>
      </c>
    </row>
    <row r="56" spans="1:41" ht="14.25" hidden="1" customHeight="1" x14ac:dyDescent="0.15">
      <c r="A56" s="122"/>
      <c r="B56" s="122"/>
      <c r="C56" s="111"/>
      <c r="D56" s="341"/>
      <c r="E56" s="342"/>
      <c r="F56" s="342"/>
      <c r="G56" s="342"/>
      <c r="H56" s="342"/>
      <c r="I56" s="343"/>
      <c r="J56" s="129" t="str">
        <f>IF(別紙Ａ!C33=0,"-",別紙Ａ!C33)</f>
        <v>-</v>
      </c>
      <c r="K56" s="138" t="str">
        <f>IF(別紙Ａ!D33=0,"-",別紙Ａ!D33)</f>
        <v>-</v>
      </c>
      <c r="L56" s="110" t="s">
        <v>30</v>
      </c>
      <c r="M56" s="129" t="str">
        <f>IF(別紙Ａ!F33=0,"-",別紙Ａ!F33)</f>
        <v>-</v>
      </c>
      <c r="N56" s="110" t="s">
        <v>31</v>
      </c>
      <c r="O56" s="438" t="str">
        <f>IF(別紙Ａ!O33=0," -",別紙Ａ!O33)</f>
        <v xml:space="preserve"> -</v>
      </c>
      <c r="P56" s="439">
        <f>別紙Ａ!O33</f>
        <v>0</v>
      </c>
      <c r="Q56" s="439">
        <f>別紙Ａ!P33</f>
        <v>0</v>
      </c>
      <c r="R56" s="439">
        <f>別紙Ａ!Q33</f>
        <v>0</v>
      </c>
      <c r="S56" s="439">
        <f>別紙Ａ!R33</f>
        <v>0</v>
      </c>
      <c r="T56" s="439">
        <f>別紙Ａ!S33</f>
        <v>0</v>
      </c>
      <c r="U56" s="439">
        <f>別紙Ａ!T33</f>
        <v>0</v>
      </c>
      <c r="V56" s="439">
        <f>別紙Ａ!U33</f>
        <v>0</v>
      </c>
      <c r="W56" s="439">
        <f>別紙Ａ!V33</f>
        <v>0</v>
      </c>
      <c r="X56" s="439">
        <f>別紙Ａ!W33</f>
        <v>0</v>
      </c>
      <c r="Y56" s="439">
        <f>別紙Ａ!X33</f>
        <v>0</v>
      </c>
      <c r="Z56" s="439">
        <f>別紙Ａ!Y33</f>
        <v>0</v>
      </c>
      <c r="AA56" s="439">
        <f>別紙Ａ!Z33</f>
        <v>0</v>
      </c>
      <c r="AB56" s="439">
        <f>別紙Ａ!AA33</f>
        <v>0</v>
      </c>
      <c r="AC56" s="439">
        <f>別紙Ａ!AB33</f>
        <v>0</v>
      </c>
      <c r="AD56" s="439">
        <f>別紙Ａ!AC33</f>
        <v>0</v>
      </c>
      <c r="AE56" s="439">
        <f>別紙Ａ!AD33</f>
        <v>0</v>
      </c>
      <c r="AF56" s="439">
        <f>別紙Ａ!AE33</f>
        <v>0</v>
      </c>
      <c r="AG56" s="439">
        <f>別紙Ａ!AF33</f>
        <v>0</v>
      </c>
      <c r="AH56" s="439">
        <f>別紙Ａ!AG33</f>
        <v>0</v>
      </c>
      <c r="AI56" s="440">
        <f>別紙Ａ!AH33</f>
        <v>0</v>
      </c>
      <c r="AJ56" s="91"/>
      <c r="AK56" s="91"/>
      <c r="AL56" s="91"/>
      <c r="AO56" s="135" t="str">
        <f t="shared" si="0"/>
        <v/>
      </c>
    </row>
    <row r="57" spans="1:41" ht="14.25" hidden="1" customHeight="1" x14ac:dyDescent="0.15">
      <c r="A57" s="122"/>
      <c r="B57" s="122"/>
      <c r="C57" s="111"/>
      <c r="D57" s="341"/>
      <c r="E57" s="342"/>
      <c r="F57" s="342"/>
      <c r="G57" s="342"/>
      <c r="H57" s="342"/>
      <c r="I57" s="343"/>
      <c r="J57" s="129" t="str">
        <f>IF(別紙Ａ!C34=0,"-",別紙Ａ!C34)</f>
        <v>-</v>
      </c>
      <c r="K57" s="138" t="str">
        <f>IF(別紙Ａ!D34=0,"-",別紙Ａ!D34)</f>
        <v>-</v>
      </c>
      <c r="L57" s="110" t="s">
        <v>30</v>
      </c>
      <c r="M57" s="129" t="str">
        <f>IF(別紙Ａ!F34=0,"-",別紙Ａ!F34)</f>
        <v>-</v>
      </c>
      <c r="N57" s="110" t="s">
        <v>31</v>
      </c>
      <c r="O57" s="438" t="str">
        <f>IF(別紙Ａ!O34=0," -",別紙Ａ!O34)</f>
        <v xml:space="preserve"> -</v>
      </c>
      <c r="P57" s="439">
        <f>別紙Ａ!O34</f>
        <v>0</v>
      </c>
      <c r="Q57" s="439">
        <f>別紙Ａ!P34</f>
        <v>0</v>
      </c>
      <c r="R57" s="439">
        <f>別紙Ａ!Q34</f>
        <v>0</v>
      </c>
      <c r="S57" s="439">
        <f>別紙Ａ!R34</f>
        <v>0</v>
      </c>
      <c r="T57" s="439">
        <f>別紙Ａ!S34</f>
        <v>0</v>
      </c>
      <c r="U57" s="439">
        <f>別紙Ａ!T34</f>
        <v>0</v>
      </c>
      <c r="V57" s="439">
        <f>別紙Ａ!U34</f>
        <v>0</v>
      </c>
      <c r="W57" s="439">
        <f>別紙Ａ!V34</f>
        <v>0</v>
      </c>
      <c r="X57" s="439">
        <f>別紙Ａ!W34</f>
        <v>0</v>
      </c>
      <c r="Y57" s="439">
        <f>別紙Ａ!X34</f>
        <v>0</v>
      </c>
      <c r="Z57" s="439">
        <f>別紙Ａ!Y34</f>
        <v>0</v>
      </c>
      <c r="AA57" s="439">
        <f>別紙Ａ!Z34</f>
        <v>0</v>
      </c>
      <c r="AB57" s="439">
        <f>別紙Ａ!AA34</f>
        <v>0</v>
      </c>
      <c r="AC57" s="439">
        <f>別紙Ａ!AB34</f>
        <v>0</v>
      </c>
      <c r="AD57" s="439">
        <f>別紙Ａ!AC34</f>
        <v>0</v>
      </c>
      <c r="AE57" s="439">
        <f>別紙Ａ!AD34</f>
        <v>0</v>
      </c>
      <c r="AF57" s="439">
        <f>別紙Ａ!AE34</f>
        <v>0</v>
      </c>
      <c r="AG57" s="439">
        <f>別紙Ａ!AF34</f>
        <v>0</v>
      </c>
      <c r="AH57" s="439">
        <f>別紙Ａ!AG34</f>
        <v>0</v>
      </c>
      <c r="AI57" s="440">
        <f>別紙Ａ!AH34</f>
        <v>0</v>
      </c>
      <c r="AJ57" s="91"/>
      <c r="AK57" s="91"/>
      <c r="AL57" s="91"/>
      <c r="AO57" s="135" t="str">
        <f t="shared" si="0"/>
        <v/>
      </c>
    </row>
    <row r="58" spans="1:41" ht="14.25" hidden="1" customHeight="1" x14ac:dyDescent="0.15">
      <c r="A58" s="122"/>
      <c r="B58" s="122"/>
      <c r="C58" s="111"/>
      <c r="D58" s="341"/>
      <c r="E58" s="342"/>
      <c r="F58" s="342"/>
      <c r="G58" s="342"/>
      <c r="H58" s="342"/>
      <c r="I58" s="343"/>
      <c r="J58" s="129" t="str">
        <f>IF(別紙Ａ!C35=0,"-",別紙Ａ!C35)</f>
        <v>-</v>
      </c>
      <c r="K58" s="138" t="str">
        <f>IF(別紙Ａ!D35=0,"-",別紙Ａ!D35)</f>
        <v>-</v>
      </c>
      <c r="L58" s="110" t="s">
        <v>30</v>
      </c>
      <c r="M58" s="129" t="str">
        <f>IF(別紙Ａ!F35=0,"-",別紙Ａ!F35)</f>
        <v>-</v>
      </c>
      <c r="N58" s="110" t="s">
        <v>31</v>
      </c>
      <c r="O58" s="438" t="str">
        <f>IF(別紙Ａ!O35=0," -",別紙Ａ!O35)</f>
        <v xml:space="preserve"> -</v>
      </c>
      <c r="P58" s="439">
        <f>別紙Ａ!O35</f>
        <v>0</v>
      </c>
      <c r="Q58" s="439">
        <f>別紙Ａ!P35</f>
        <v>0</v>
      </c>
      <c r="R58" s="439">
        <f>別紙Ａ!Q35</f>
        <v>0</v>
      </c>
      <c r="S58" s="439">
        <f>別紙Ａ!R35</f>
        <v>0</v>
      </c>
      <c r="T58" s="439">
        <f>別紙Ａ!S35</f>
        <v>0</v>
      </c>
      <c r="U58" s="439">
        <f>別紙Ａ!T35</f>
        <v>0</v>
      </c>
      <c r="V58" s="439">
        <f>別紙Ａ!U35</f>
        <v>0</v>
      </c>
      <c r="W58" s="439">
        <f>別紙Ａ!V35</f>
        <v>0</v>
      </c>
      <c r="X58" s="439">
        <f>別紙Ａ!W35</f>
        <v>0</v>
      </c>
      <c r="Y58" s="439">
        <f>別紙Ａ!X35</f>
        <v>0</v>
      </c>
      <c r="Z58" s="439">
        <f>別紙Ａ!Y35</f>
        <v>0</v>
      </c>
      <c r="AA58" s="439">
        <f>別紙Ａ!Z35</f>
        <v>0</v>
      </c>
      <c r="AB58" s="439">
        <f>別紙Ａ!AA35</f>
        <v>0</v>
      </c>
      <c r="AC58" s="439">
        <f>別紙Ａ!AB35</f>
        <v>0</v>
      </c>
      <c r="AD58" s="439">
        <f>別紙Ａ!AC35</f>
        <v>0</v>
      </c>
      <c r="AE58" s="439">
        <f>別紙Ａ!AD35</f>
        <v>0</v>
      </c>
      <c r="AF58" s="439">
        <f>別紙Ａ!AE35</f>
        <v>0</v>
      </c>
      <c r="AG58" s="439">
        <f>別紙Ａ!AF35</f>
        <v>0</v>
      </c>
      <c r="AH58" s="439">
        <f>別紙Ａ!AG35</f>
        <v>0</v>
      </c>
      <c r="AI58" s="440">
        <f>別紙Ａ!AH35</f>
        <v>0</v>
      </c>
      <c r="AJ58" s="91"/>
      <c r="AK58" s="91"/>
      <c r="AL58" s="91"/>
      <c r="AO58" s="135" t="str">
        <f t="shared" si="0"/>
        <v/>
      </c>
    </row>
    <row r="59" spans="1:41" ht="14.25" hidden="1" customHeight="1" x14ac:dyDescent="0.15">
      <c r="A59" s="122"/>
      <c r="B59" s="122"/>
      <c r="C59" s="111"/>
      <c r="D59" s="341"/>
      <c r="E59" s="342"/>
      <c r="F59" s="342"/>
      <c r="G59" s="342"/>
      <c r="H59" s="342"/>
      <c r="I59" s="343"/>
      <c r="J59" s="129" t="str">
        <f>IF(別紙Ａ!C36=0,"-",別紙Ａ!C36)</f>
        <v>-</v>
      </c>
      <c r="K59" s="138" t="str">
        <f>IF(別紙Ａ!D36=0,"-",別紙Ａ!D36)</f>
        <v>-</v>
      </c>
      <c r="L59" s="110" t="s">
        <v>30</v>
      </c>
      <c r="M59" s="129" t="str">
        <f>IF(別紙Ａ!F36=0,"-",別紙Ａ!F36)</f>
        <v>-</v>
      </c>
      <c r="N59" s="110" t="s">
        <v>31</v>
      </c>
      <c r="O59" s="438" t="str">
        <f>IF(別紙Ａ!O36=0," -",別紙Ａ!O36)</f>
        <v xml:space="preserve"> -</v>
      </c>
      <c r="P59" s="439">
        <f>別紙Ａ!O36</f>
        <v>0</v>
      </c>
      <c r="Q59" s="439">
        <f>別紙Ａ!P36</f>
        <v>0</v>
      </c>
      <c r="R59" s="439">
        <f>別紙Ａ!Q36</f>
        <v>0</v>
      </c>
      <c r="S59" s="439">
        <f>別紙Ａ!R36</f>
        <v>0</v>
      </c>
      <c r="T59" s="439">
        <f>別紙Ａ!S36</f>
        <v>0</v>
      </c>
      <c r="U59" s="439">
        <f>別紙Ａ!T36</f>
        <v>0</v>
      </c>
      <c r="V59" s="439">
        <f>別紙Ａ!U36</f>
        <v>0</v>
      </c>
      <c r="W59" s="439">
        <f>別紙Ａ!V36</f>
        <v>0</v>
      </c>
      <c r="X59" s="439">
        <f>別紙Ａ!W36</f>
        <v>0</v>
      </c>
      <c r="Y59" s="439">
        <f>別紙Ａ!X36</f>
        <v>0</v>
      </c>
      <c r="Z59" s="439">
        <f>別紙Ａ!Y36</f>
        <v>0</v>
      </c>
      <c r="AA59" s="439">
        <f>別紙Ａ!Z36</f>
        <v>0</v>
      </c>
      <c r="AB59" s="439">
        <f>別紙Ａ!AA36</f>
        <v>0</v>
      </c>
      <c r="AC59" s="439">
        <f>別紙Ａ!AB36</f>
        <v>0</v>
      </c>
      <c r="AD59" s="439">
        <f>別紙Ａ!AC36</f>
        <v>0</v>
      </c>
      <c r="AE59" s="439">
        <f>別紙Ａ!AD36</f>
        <v>0</v>
      </c>
      <c r="AF59" s="439">
        <f>別紙Ａ!AE36</f>
        <v>0</v>
      </c>
      <c r="AG59" s="439">
        <f>別紙Ａ!AF36</f>
        <v>0</v>
      </c>
      <c r="AH59" s="439">
        <f>別紙Ａ!AG36</f>
        <v>0</v>
      </c>
      <c r="AI59" s="440">
        <f>別紙Ａ!AH36</f>
        <v>0</v>
      </c>
      <c r="AJ59" s="91"/>
      <c r="AK59" s="91"/>
      <c r="AL59" s="91"/>
      <c r="AO59" s="135" t="str">
        <f t="shared" si="0"/>
        <v/>
      </c>
    </row>
    <row r="60" spans="1:41" ht="14.25" hidden="1" customHeight="1" x14ac:dyDescent="0.15">
      <c r="A60" s="122"/>
      <c r="B60" s="122"/>
      <c r="C60" s="111"/>
      <c r="D60" s="341"/>
      <c r="E60" s="342"/>
      <c r="F60" s="342"/>
      <c r="G60" s="342"/>
      <c r="H60" s="342"/>
      <c r="I60" s="343"/>
      <c r="J60" s="129" t="str">
        <f>IF(別紙Ａ!C37=0,"-",別紙Ａ!C37)</f>
        <v>-</v>
      </c>
      <c r="K60" s="138" t="str">
        <f>IF(別紙Ａ!D37=0,"-",別紙Ａ!D37)</f>
        <v>-</v>
      </c>
      <c r="L60" s="110" t="s">
        <v>30</v>
      </c>
      <c r="M60" s="129" t="str">
        <f>IF(別紙Ａ!F37=0,"-",別紙Ａ!F37)</f>
        <v>-</v>
      </c>
      <c r="N60" s="110" t="s">
        <v>31</v>
      </c>
      <c r="O60" s="438" t="str">
        <f>IF(別紙Ａ!O37=0," -",別紙Ａ!O37)</f>
        <v xml:space="preserve"> -</v>
      </c>
      <c r="P60" s="439">
        <f>別紙Ａ!O37</f>
        <v>0</v>
      </c>
      <c r="Q60" s="439">
        <f>別紙Ａ!P37</f>
        <v>0</v>
      </c>
      <c r="R60" s="439">
        <f>別紙Ａ!Q37</f>
        <v>0</v>
      </c>
      <c r="S60" s="439">
        <f>別紙Ａ!R37</f>
        <v>0</v>
      </c>
      <c r="T60" s="439">
        <f>別紙Ａ!S37</f>
        <v>0</v>
      </c>
      <c r="U60" s="439">
        <f>別紙Ａ!T37</f>
        <v>0</v>
      </c>
      <c r="V60" s="439">
        <f>別紙Ａ!U37</f>
        <v>0</v>
      </c>
      <c r="W60" s="439">
        <f>別紙Ａ!V37</f>
        <v>0</v>
      </c>
      <c r="X60" s="439">
        <f>別紙Ａ!W37</f>
        <v>0</v>
      </c>
      <c r="Y60" s="439">
        <f>別紙Ａ!X37</f>
        <v>0</v>
      </c>
      <c r="Z60" s="439">
        <f>別紙Ａ!Y37</f>
        <v>0</v>
      </c>
      <c r="AA60" s="439">
        <f>別紙Ａ!Z37</f>
        <v>0</v>
      </c>
      <c r="AB60" s="439">
        <f>別紙Ａ!AA37</f>
        <v>0</v>
      </c>
      <c r="AC60" s="439">
        <f>別紙Ａ!AB37</f>
        <v>0</v>
      </c>
      <c r="AD60" s="439">
        <f>別紙Ａ!AC37</f>
        <v>0</v>
      </c>
      <c r="AE60" s="439">
        <f>別紙Ａ!AD37</f>
        <v>0</v>
      </c>
      <c r="AF60" s="439">
        <f>別紙Ａ!AE37</f>
        <v>0</v>
      </c>
      <c r="AG60" s="439">
        <f>別紙Ａ!AF37</f>
        <v>0</v>
      </c>
      <c r="AH60" s="439">
        <f>別紙Ａ!AG37</f>
        <v>0</v>
      </c>
      <c r="AI60" s="440">
        <f>別紙Ａ!AH37</f>
        <v>0</v>
      </c>
      <c r="AJ60" s="91"/>
      <c r="AK60" s="91"/>
      <c r="AL60" s="91"/>
      <c r="AO60" s="135" t="str">
        <f t="shared" si="0"/>
        <v/>
      </c>
    </row>
    <row r="61" spans="1:41" ht="14.25" hidden="1" customHeight="1" x14ac:dyDescent="0.15">
      <c r="A61" s="122"/>
      <c r="B61" s="122"/>
      <c r="C61" s="111"/>
      <c r="D61" s="341"/>
      <c r="E61" s="342"/>
      <c r="F61" s="342"/>
      <c r="G61" s="342"/>
      <c r="H61" s="342"/>
      <c r="I61" s="343"/>
      <c r="J61" s="129" t="str">
        <f>IF(別紙Ａ!C38=0,"-",別紙Ａ!C38)</f>
        <v>-</v>
      </c>
      <c r="K61" s="138" t="str">
        <f>IF(別紙Ａ!D38=0,"-",別紙Ａ!D38)</f>
        <v>-</v>
      </c>
      <c r="L61" s="110" t="s">
        <v>30</v>
      </c>
      <c r="M61" s="129" t="str">
        <f>IF(別紙Ａ!F38=0,"-",別紙Ａ!F38)</f>
        <v>-</v>
      </c>
      <c r="N61" s="110" t="s">
        <v>31</v>
      </c>
      <c r="O61" s="438" t="str">
        <f>IF(別紙Ａ!O38=0," -",別紙Ａ!O38)</f>
        <v xml:space="preserve"> -</v>
      </c>
      <c r="P61" s="439">
        <f>別紙Ａ!O38</f>
        <v>0</v>
      </c>
      <c r="Q61" s="439">
        <f>別紙Ａ!P38</f>
        <v>0</v>
      </c>
      <c r="R61" s="439">
        <f>別紙Ａ!Q38</f>
        <v>0</v>
      </c>
      <c r="S61" s="439">
        <f>別紙Ａ!R38</f>
        <v>0</v>
      </c>
      <c r="T61" s="439">
        <f>別紙Ａ!S38</f>
        <v>0</v>
      </c>
      <c r="U61" s="439">
        <f>別紙Ａ!T38</f>
        <v>0</v>
      </c>
      <c r="V61" s="439">
        <f>別紙Ａ!U38</f>
        <v>0</v>
      </c>
      <c r="W61" s="439">
        <f>別紙Ａ!V38</f>
        <v>0</v>
      </c>
      <c r="X61" s="439">
        <f>別紙Ａ!W38</f>
        <v>0</v>
      </c>
      <c r="Y61" s="439">
        <f>別紙Ａ!X38</f>
        <v>0</v>
      </c>
      <c r="Z61" s="439">
        <f>別紙Ａ!Y38</f>
        <v>0</v>
      </c>
      <c r="AA61" s="439">
        <f>別紙Ａ!Z38</f>
        <v>0</v>
      </c>
      <c r="AB61" s="439">
        <f>別紙Ａ!AA38</f>
        <v>0</v>
      </c>
      <c r="AC61" s="439">
        <f>別紙Ａ!AB38</f>
        <v>0</v>
      </c>
      <c r="AD61" s="439">
        <f>別紙Ａ!AC38</f>
        <v>0</v>
      </c>
      <c r="AE61" s="439">
        <f>別紙Ａ!AD38</f>
        <v>0</v>
      </c>
      <c r="AF61" s="439">
        <f>別紙Ａ!AE38</f>
        <v>0</v>
      </c>
      <c r="AG61" s="439">
        <f>別紙Ａ!AF38</f>
        <v>0</v>
      </c>
      <c r="AH61" s="439">
        <f>別紙Ａ!AG38</f>
        <v>0</v>
      </c>
      <c r="AI61" s="440">
        <f>別紙Ａ!AH38</f>
        <v>0</v>
      </c>
      <c r="AJ61" s="91"/>
      <c r="AK61" s="91"/>
      <c r="AL61" s="91"/>
      <c r="AO61" s="135" t="str">
        <f t="shared" si="0"/>
        <v/>
      </c>
    </row>
    <row r="62" spans="1:41" ht="14.25" hidden="1" customHeight="1" x14ac:dyDescent="0.15">
      <c r="A62" s="122"/>
      <c r="B62" s="122"/>
      <c r="C62" s="111"/>
      <c r="D62" s="341"/>
      <c r="E62" s="342"/>
      <c r="F62" s="342"/>
      <c r="G62" s="342"/>
      <c r="H62" s="342"/>
      <c r="I62" s="343"/>
      <c r="J62" s="129" t="str">
        <f>IF(別紙Ａ!C39=0,"-",別紙Ａ!C39)</f>
        <v>-</v>
      </c>
      <c r="K62" s="138" t="str">
        <f>IF(別紙Ａ!D39=0,"-",別紙Ａ!D39)</f>
        <v>-</v>
      </c>
      <c r="L62" s="110" t="s">
        <v>30</v>
      </c>
      <c r="M62" s="129" t="str">
        <f>IF(別紙Ａ!F39=0,"-",別紙Ａ!F39)</f>
        <v>-</v>
      </c>
      <c r="N62" s="110" t="s">
        <v>31</v>
      </c>
      <c r="O62" s="438" t="str">
        <f>IF(別紙Ａ!O39=0," -",別紙Ａ!O39)</f>
        <v xml:space="preserve"> -</v>
      </c>
      <c r="P62" s="439">
        <f>別紙Ａ!O39</f>
        <v>0</v>
      </c>
      <c r="Q62" s="439">
        <f>別紙Ａ!P39</f>
        <v>0</v>
      </c>
      <c r="R62" s="439">
        <f>別紙Ａ!Q39</f>
        <v>0</v>
      </c>
      <c r="S62" s="439">
        <f>別紙Ａ!R39</f>
        <v>0</v>
      </c>
      <c r="T62" s="439">
        <f>別紙Ａ!S39</f>
        <v>0</v>
      </c>
      <c r="U62" s="439">
        <f>別紙Ａ!T39</f>
        <v>0</v>
      </c>
      <c r="V62" s="439">
        <f>別紙Ａ!U39</f>
        <v>0</v>
      </c>
      <c r="W62" s="439">
        <f>別紙Ａ!V39</f>
        <v>0</v>
      </c>
      <c r="X62" s="439">
        <f>別紙Ａ!W39</f>
        <v>0</v>
      </c>
      <c r="Y62" s="439">
        <f>別紙Ａ!X39</f>
        <v>0</v>
      </c>
      <c r="Z62" s="439">
        <f>別紙Ａ!Y39</f>
        <v>0</v>
      </c>
      <c r="AA62" s="439">
        <f>別紙Ａ!Z39</f>
        <v>0</v>
      </c>
      <c r="AB62" s="439">
        <f>別紙Ａ!AA39</f>
        <v>0</v>
      </c>
      <c r="AC62" s="439">
        <f>別紙Ａ!AB39</f>
        <v>0</v>
      </c>
      <c r="AD62" s="439">
        <f>別紙Ａ!AC39</f>
        <v>0</v>
      </c>
      <c r="AE62" s="439">
        <f>別紙Ａ!AD39</f>
        <v>0</v>
      </c>
      <c r="AF62" s="439">
        <f>別紙Ａ!AE39</f>
        <v>0</v>
      </c>
      <c r="AG62" s="439">
        <f>別紙Ａ!AF39</f>
        <v>0</v>
      </c>
      <c r="AH62" s="439">
        <f>別紙Ａ!AG39</f>
        <v>0</v>
      </c>
      <c r="AI62" s="440">
        <f>別紙Ａ!AH39</f>
        <v>0</v>
      </c>
      <c r="AJ62" s="91"/>
      <c r="AK62" s="91"/>
      <c r="AL62" s="91"/>
      <c r="AO62" s="135" t="str">
        <f t="shared" si="0"/>
        <v/>
      </c>
    </row>
    <row r="63" spans="1:41" ht="14.25" hidden="1" customHeight="1" x14ac:dyDescent="0.15">
      <c r="A63" s="122"/>
      <c r="B63" s="122"/>
      <c r="C63" s="111"/>
      <c r="D63" s="341"/>
      <c r="E63" s="342"/>
      <c r="F63" s="342"/>
      <c r="G63" s="342"/>
      <c r="H63" s="342"/>
      <c r="I63" s="343"/>
      <c r="J63" s="129" t="str">
        <f>IF(別紙Ａ!C40=0,"-",別紙Ａ!C40)</f>
        <v>-</v>
      </c>
      <c r="K63" s="138" t="str">
        <f>IF(別紙Ａ!D40=0,"-",別紙Ａ!D40)</f>
        <v>-</v>
      </c>
      <c r="L63" s="110" t="s">
        <v>30</v>
      </c>
      <c r="M63" s="129" t="str">
        <f>IF(別紙Ａ!F40=0,"-",別紙Ａ!F40)</f>
        <v>-</v>
      </c>
      <c r="N63" s="110" t="s">
        <v>31</v>
      </c>
      <c r="O63" s="438" t="str">
        <f>IF(別紙Ａ!O40=0," -",別紙Ａ!O40)</f>
        <v xml:space="preserve"> -</v>
      </c>
      <c r="P63" s="439">
        <f>別紙Ａ!O40</f>
        <v>0</v>
      </c>
      <c r="Q63" s="439">
        <f>別紙Ａ!P40</f>
        <v>0</v>
      </c>
      <c r="R63" s="439">
        <f>別紙Ａ!Q40</f>
        <v>0</v>
      </c>
      <c r="S63" s="439">
        <f>別紙Ａ!R40</f>
        <v>0</v>
      </c>
      <c r="T63" s="439">
        <f>別紙Ａ!S40</f>
        <v>0</v>
      </c>
      <c r="U63" s="439">
        <f>別紙Ａ!T40</f>
        <v>0</v>
      </c>
      <c r="V63" s="439">
        <f>別紙Ａ!U40</f>
        <v>0</v>
      </c>
      <c r="W63" s="439">
        <f>別紙Ａ!V40</f>
        <v>0</v>
      </c>
      <c r="X63" s="439">
        <f>別紙Ａ!W40</f>
        <v>0</v>
      </c>
      <c r="Y63" s="439">
        <f>別紙Ａ!X40</f>
        <v>0</v>
      </c>
      <c r="Z63" s="439">
        <f>別紙Ａ!Y40</f>
        <v>0</v>
      </c>
      <c r="AA63" s="439">
        <f>別紙Ａ!Z40</f>
        <v>0</v>
      </c>
      <c r="AB63" s="439">
        <f>別紙Ａ!AA40</f>
        <v>0</v>
      </c>
      <c r="AC63" s="439">
        <f>別紙Ａ!AB40</f>
        <v>0</v>
      </c>
      <c r="AD63" s="439">
        <f>別紙Ａ!AC40</f>
        <v>0</v>
      </c>
      <c r="AE63" s="439">
        <f>別紙Ａ!AD40</f>
        <v>0</v>
      </c>
      <c r="AF63" s="439">
        <f>別紙Ａ!AE40</f>
        <v>0</v>
      </c>
      <c r="AG63" s="439">
        <f>別紙Ａ!AF40</f>
        <v>0</v>
      </c>
      <c r="AH63" s="439">
        <f>別紙Ａ!AG40</f>
        <v>0</v>
      </c>
      <c r="AI63" s="440">
        <f>別紙Ａ!AH40</f>
        <v>0</v>
      </c>
      <c r="AJ63" s="91"/>
      <c r="AK63" s="91"/>
      <c r="AL63" s="91"/>
      <c r="AO63" s="135" t="str">
        <f t="shared" si="0"/>
        <v/>
      </c>
    </row>
    <row r="64" spans="1:41" ht="14.25" hidden="1" customHeight="1" x14ac:dyDescent="0.15">
      <c r="A64" s="122"/>
      <c r="B64" s="122"/>
      <c r="C64" s="111"/>
      <c r="D64" s="341"/>
      <c r="E64" s="342"/>
      <c r="F64" s="342"/>
      <c r="G64" s="342"/>
      <c r="H64" s="342"/>
      <c r="I64" s="343"/>
      <c r="J64" s="129" t="str">
        <f>IF(別紙Ａ!C41=0,"-",別紙Ａ!C41)</f>
        <v>-</v>
      </c>
      <c r="K64" s="138" t="str">
        <f>IF(別紙Ａ!D41=0,"-",別紙Ａ!D41)</f>
        <v>-</v>
      </c>
      <c r="L64" s="110" t="s">
        <v>30</v>
      </c>
      <c r="M64" s="129" t="str">
        <f>IF(別紙Ａ!F41=0,"-",別紙Ａ!F41)</f>
        <v>-</v>
      </c>
      <c r="N64" s="110" t="s">
        <v>31</v>
      </c>
      <c r="O64" s="438" t="str">
        <f>IF(別紙Ａ!O41=0," -",別紙Ａ!O41)</f>
        <v xml:space="preserve"> -</v>
      </c>
      <c r="P64" s="439">
        <f>別紙Ａ!O41</f>
        <v>0</v>
      </c>
      <c r="Q64" s="439">
        <f>別紙Ａ!P41</f>
        <v>0</v>
      </c>
      <c r="R64" s="439">
        <f>別紙Ａ!Q41</f>
        <v>0</v>
      </c>
      <c r="S64" s="439">
        <f>別紙Ａ!R41</f>
        <v>0</v>
      </c>
      <c r="T64" s="439">
        <f>別紙Ａ!S41</f>
        <v>0</v>
      </c>
      <c r="U64" s="439">
        <f>別紙Ａ!T41</f>
        <v>0</v>
      </c>
      <c r="V64" s="439">
        <f>別紙Ａ!U41</f>
        <v>0</v>
      </c>
      <c r="W64" s="439">
        <f>別紙Ａ!V41</f>
        <v>0</v>
      </c>
      <c r="X64" s="439">
        <f>別紙Ａ!W41</f>
        <v>0</v>
      </c>
      <c r="Y64" s="439">
        <f>別紙Ａ!X41</f>
        <v>0</v>
      </c>
      <c r="Z64" s="439">
        <f>別紙Ａ!Y41</f>
        <v>0</v>
      </c>
      <c r="AA64" s="439">
        <f>別紙Ａ!Z41</f>
        <v>0</v>
      </c>
      <c r="AB64" s="439">
        <f>別紙Ａ!AA41</f>
        <v>0</v>
      </c>
      <c r="AC64" s="439">
        <f>別紙Ａ!AB41</f>
        <v>0</v>
      </c>
      <c r="AD64" s="439">
        <f>別紙Ａ!AC41</f>
        <v>0</v>
      </c>
      <c r="AE64" s="439">
        <f>別紙Ａ!AD41</f>
        <v>0</v>
      </c>
      <c r="AF64" s="439">
        <f>別紙Ａ!AE41</f>
        <v>0</v>
      </c>
      <c r="AG64" s="439">
        <f>別紙Ａ!AF41</f>
        <v>0</v>
      </c>
      <c r="AH64" s="439">
        <f>別紙Ａ!AG41</f>
        <v>0</v>
      </c>
      <c r="AI64" s="440">
        <f>別紙Ａ!AH41</f>
        <v>0</v>
      </c>
      <c r="AJ64" s="91"/>
      <c r="AK64" s="91"/>
      <c r="AL64" s="91"/>
      <c r="AO64" s="135" t="str">
        <f t="shared" si="0"/>
        <v/>
      </c>
    </row>
    <row r="65" spans="1:41" ht="14.25" hidden="1" customHeight="1" x14ac:dyDescent="0.15">
      <c r="A65" s="122"/>
      <c r="B65" s="122"/>
      <c r="C65" s="111"/>
      <c r="D65" s="341"/>
      <c r="E65" s="342"/>
      <c r="F65" s="342"/>
      <c r="G65" s="342"/>
      <c r="H65" s="342"/>
      <c r="I65" s="343"/>
      <c r="J65" s="129" t="str">
        <f>IF(別紙Ａ!C42=0,"-",別紙Ａ!C42)</f>
        <v>-</v>
      </c>
      <c r="K65" s="138" t="str">
        <f>IF(別紙Ａ!D42=0,"-",別紙Ａ!D42)</f>
        <v>-</v>
      </c>
      <c r="L65" s="110" t="s">
        <v>30</v>
      </c>
      <c r="M65" s="129" t="str">
        <f>IF(別紙Ａ!F42=0,"-",別紙Ａ!F42)</f>
        <v>-</v>
      </c>
      <c r="N65" s="110" t="s">
        <v>31</v>
      </c>
      <c r="O65" s="438" t="str">
        <f>IF(別紙Ａ!O42=0," -",別紙Ａ!O42)</f>
        <v xml:space="preserve"> -</v>
      </c>
      <c r="P65" s="439">
        <f>別紙Ａ!O42</f>
        <v>0</v>
      </c>
      <c r="Q65" s="439">
        <f>別紙Ａ!P42</f>
        <v>0</v>
      </c>
      <c r="R65" s="439">
        <f>別紙Ａ!Q42</f>
        <v>0</v>
      </c>
      <c r="S65" s="439">
        <f>別紙Ａ!R42</f>
        <v>0</v>
      </c>
      <c r="T65" s="439">
        <f>別紙Ａ!S42</f>
        <v>0</v>
      </c>
      <c r="U65" s="439">
        <f>別紙Ａ!T42</f>
        <v>0</v>
      </c>
      <c r="V65" s="439">
        <f>別紙Ａ!U42</f>
        <v>0</v>
      </c>
      <c r="W65" s="439">
        <f>別紙Ａ!V42</f>
        <v>0</v>
      </c>
      <c r="X65" s="439">
        <f>別紙Ａ!W42</f>
        <v>0</v>
      </c>
      <c r="Y65" s="439">
        <f>別紙Ａ!X42</f>
        <v>0</v>
      </c>
      <c r="Z65" s="439">
        <f>別紙Ａ!Y42</f>
        <v>0</v>
      </c>
      <c r="AA65" s="439">
        <f>別紙Ａ!Z42</f>
        <v>0</v>
      </c>
      <c r="AB65" s="439">
        <f>別紙Ａ!AA42</f>
        <v>0</v>
      </c>
      <c r="AC65" s="439">
        <f>別紙Ａ!AB42</f>
        <v>0</v>
      </c>
      <c r="AD65" s="439">
        <f>別紙Ａ!AC42</f>
        <v>0</v>
      </c>
      <c r="AE65" s="439">
        <f>別紙Ａ!AD42</f>
        <v>0</v>
      </c>
      <c r="AF65" s="439">
        <f>別紙Ａ!AE42</f>
        <v>0</v>
      </c>
      <c r="AG65" s="439">
        <f>別紙Ａ!AF42</f>
        <v>0</v>
      </c>
      <c r="AH65" s="439">
        <f>別紙Ａ!AG42</f>
        <v>0</v>
      </c>
      <c r="AI65" s="440">
        <f>別紙Ａ!AH42</f>
        <v>0</v>
      </c>
      <c r="AJ65" s="91"/>
      <c r="AK65" s="91"/>
      <c r="AL65" s="91"/>
      <c r="AO65" s="135" t="str">
        <f t="shared" si="0"/>
        <v/>
      </c>
    </row>
    <row r="66" spans="1:41" ht="14.25" hidden="1" customHeight="1" x14ac:dyDescent="0.15">
      <c r="A66" s="122"/>
      <c r="B66" s="122"/>
      <c r="C66" s="111"/>
      <c r="D66" s="341"/>
      <c r="E66" s="342"/>
      <c r="F66" s="342"/>
      <c r="G66" s="342"/>
      <c r="H66" s="342"/>
      <c r="I66" s="343"/>
      <c r="J66" s="129" t="str">
        <f>IF(別紙Ａ!C43=0,"-",別紙Ａ!C43)</f>
        <v>-</v>
      </c>
      <c r="K66" s="138" t="str">
        <f>IF(別紙Ａ!D43=0,"-",別紙Ａ!D43)</f>
        <v>-</v>
      </c>
      <c r="L66" s="110" t="s">
        <v>30</v>
      </c>
      <c r="M66" s="129" t="str">
        <f>IF(別紙Ａ!F43=0,"-",別紙Ａ!F43)</f>
        <v>-</v>
      </c>
      <c r="N66" s="110" t="s">
        <v>31</v>
      </c>
      <c r="O66" s="438" t="str">
        <f>IF(別紙Ａ!O43=0," -",別紙Ａ!O43)</f>
        <v xml:space="preserve"> -</v>
      </c>
      <c r="P66" s="439">
        <f>別紙Ａ!O43</f>
        <v>0</v>
      </c>
      <c r="Q66" s="439">
        <f>別紙Ａ!P43</f>
        <v>0</v>
      </c>
      <c r="R66" s="439">
        <f>別紙Ａ!Q43</f>
        <v>0</v>
      </c>
      <c r="S66" s="439">
        <f>別紙Ａ!R43</f>
        <v>0</v>
      </c>
      <c r="T66" s="439">
        <f>別紙Ａ!S43</f>
        <v>0</v>
      </c>
      <c r="U66" s="439">
        <f>別紙Ａ!T43</f>
        <v>0</v>
      </c>
      <c r="V66" s="439">
        <f>別紙Ａ!U43</f>
        <v>0</v>
      </c>
      <c r="W66" s="439">
        <f>別紙Ａ!V43</f>
        <v>0</v>
      </c>
      <c r="X66" s="439">
        <f>別紙Ａ!W43</f>
        <v>0</v>
      </c>
      <c r="Y66" s="439">
        <f>別紙Ａ!X43</f>
        <v>0</v>
      </c>
      <c r="Z66" s="439">
        <f>別紙Ａ!Y43</f>
        <v>0</v>
      </c>
      <c r="AA66" s="439">
        <f>別紙Ａ!Z43</f>
        <v>0</v>
      </c>
      <c r="AB66" s="439">
        <f>別紙Ａ!AA43</f>
        <v>0</v>
      </c>
      <c r="AC66" s="439">
        <f>別紙Ａ!AB43</f>
        <v>0</v>
      </c>
      <c r="AD66" s="439">
        <f>別紙Ａ!AC43</f>
        <v>0</v>
      </c>
      <c r="AE66" s="439">
        <f>別紙Ａ!AD43</f>
        <v>0</v>
      </c>
      <c r="AF66" s="439">
        <f>別紙Ａ!AE43</f>
        <v>0</v>
      </c>
      <c r="AG66" s="439">
        <f>別紙Ａ!AF43</f>
        <v>0</v>
      </c>
      <c r="AH66" s="439">
        <f>別紙Ａ!AG43</f>
        <v>0</v>
      </c>
      <c r="AI66" s="440">
        <f>別紙Ａ!AH43</f>
        <v>0</v>
      </c>
      <c r="AJ66" s="91"/>
      <c r="AK66" s="91"/>
      <c r="AL66" s="91"/>
      <c r="AO66" s="135" t="str">
        <f t="shared" si="0"/>
        <v/>
      </c>
    </row>
    <row r="67" spans="1:41" ht="14.25" hidden="1" customHeight="1" x14ac:dyDescent="0.15">
      <c r="A67" s="122"/>
      <c r="B67" s="122"/>
      <c r="C67" s="111"/>
      <c r="D67" s="341"/>
      <c r="E67" s="342"/>
      <c r="F67" s="342"/>
      <c r="G67" s="342"/>
      <c r="H67" s="342"/>
      <c r="I67" s="343"/>
      <c r="J67" s="129" t="str">
        <f>IF(別紙Ａ!C44=0,"-",別紙Ａ!C44)</f>
        <v>-</v>
      </c>
      <c r="K67" s="138" t="str">
        <f>IF(別紙Ａ!D44=0,"-",別紙Ａ!D44)</f>
        <v>-</v>
      </c>
      <c r="L67" s="110" t="s">
        <v>30</v>
      </c>
      <c r="M67" s="129" t="str">
        <f>IF(別紙Ａ!F44=0,"-",別紙Ａ!F44)</f>
        <v>-</v>
      </c>
      <c r="N67" s="110" t="s">
        <v>31</v>
      </c>
      <c r="O67" s="438" t="str">
        <f>IF(別紙Ａ!O44=0," -",別紙Ａ!O44)</f>
        <v xml:space="preserve"> -</v>
      </c>
      <c r="P67" s="439">
        <f>別紙Ａ!O44</f>
        <v>0</v>
      </c>
      <c r="Q67" s="439">
        <f>別紙Ａ!P44</f>
        <v>0</v>
      </c>
      <c r="R67" s="439">
        <f>別紙Ａ!Q44</f>
        <v>0</v>
      </c>
      <c r="S67" s="439">
        <f>別紙Ａ!R44</f>
        <v>0</v>
      </c>
      <c r="T67" s="439">
        <f>別紙Ａ!S44</f>
        <v>0</v>
      </c>
      <c r="U67" s="439">
        <f>別紙Ａ!T44</f>
        <v>0</v>
      </c>
      <c r="V67" s="439">
        <f>別紙Ａ!U44</f>
        <v>0</v>
      </c>
      <c r="W67" s="439">
        <f>別紙Ａ!V44</f>
        <v>0</v>
      </c>
      <c r="X67" s="439">
        <f>別紙Ａ!W44</f>
        <v>0</v>
      </c>
      <c r="Y67" s="439">
        <f>別紙Ａ!X44</f>
        <v>0</v>
      </c>
      <c r="Z67" s="439">
        <f>別紙Ａ!Y44</f>
        <v>0</v>
      </c>
      <c r="AA67" s="439">
        <f>別紙Ａ!Z44</f>
        <v>0</v>
      </c>
      <c r="AB67" s="439">
        <f>別紙Ａ!AA44</f>
        <v>0</v>
      </c>
      <c r="AC67" s="439">
        <f>別紙Ａ!AB44</f>
        <v>0</v>
      </c>
      <c r="AD67" s="439">
        <f>別紙Ａ!AC44</f>
        <v>0</v>
      </c>
      <c r="AE67" s="439">
        <f>別紙Ａ!AD44</f>
        <v>0</v>
      </c>
      <c r="AF67" s="439">
        <f>別紙Ａ!AE44</f>
        <v>0</v>
      </c>
      <c r="AG67" s="439">
        <f>別紙Ａ!AF44</f>
        <v>0</v>
      </c>
      <c r="AH67" s="439">
        <f>別紙Ａ!AG44</f>
        <v>0</v>
      </c>
      <c r="AI67" s="440">
        <f>別紙Ａ!AH44</f>
        <v>0</v>
      </c>
      <c r="AJ67" s="91"/>
      <c r="AK67" s="91"/>
      <c r="AL67" s="91"/>
      <c r="AO67" s="135" t="str">
        <f t="shared" si="0"/>
        <v/>
      </c>
    </row>
    <row r="68" spans="1:41" ht="14.25" hidden="1" customHeight="1" x14ac:dyDescent="0.15">
      <c r="A68" s="122"/>
      <c r="B68" s="122"/>
      <c r="C68" s="111"/>
      <c r="D68" s="341"/>
      <c r="E68" s="342"/>
      <c r="F68" s="342"/>
      <c r="G68" s="342"/>
      <c r="H68" s="342"/>
      <c r="I68" s="343"/>
      <c r="J68" s="129" t="str">
        <f>IF(別紙Ａ!C45=0,"-",別紙Ａ!C45)</f>
        <v>-</v>
      </c>
      <c r="K68" s="138" t="str">
        <f>IF(別紙Ａ!D45=0,"-",別紙Ａ!D45)</f>
        <v>-</v>
      </c>
      <c r="L68" s="110" t="s">
        <v>30</v>
      </c>
      <c r="M68" s="129" t="str">
        <f>IF(別紙Ａ!F45=0,"-",別紙Ａ!F45)</f>
        <v>-</v>
      </c>
      <c r="N68" s="110" t="s">
        <v>31</v>
      </c>
      <c r="O68" s="438" t="str">
        <f>IF(別紙Ａ!O45=0," -",別紙Ａ!O45)</f>
        <v xml:space="preserve"> -</v>
      </c>
      <c r="P68" s="439">
        <f>別紙Ａ!O45</f>
        <v>0</v>
      </c>
      <c r="Q68" s="439">
        <f>別紙Ａ!P45</f>
        <v>0</v>
      </c>
      <c r="R68" s="439">
        <f>別紙Ａ!Q45</f>
        <v>0</v>
      </c>
      <c r="S68" s="439">
        <f>別紙Ａ!R45</f>
        <v>0</v>
      </c>
      <c r="T68" s="439">
        <f>別紙Ａ!S45</f>
        <v>0</v>
      </c>
      <c r="U68" s="439">
        <f>別紙Ａ!T45</f>
        <v>0</v>
      </c>
      <c r="V68" s="439">
        <f>別紙Ａ!U45</f>
        <v>0</v>
      </c>
      <c r="W68" s="439">
        <f>別紙Ａ!V45</f>
        <v>0</v>
      </c>
      <c r="X68" s="439">
        <f>別紙Ａ!W45</f>
        <v>0</v>
      </c>
      <c r="Y68" s="439">
        <f>別紙Ａ!X45</f>
        <v>0</v>
      </c>
      <c r="Z68" s="439">
        <f>別紙Ａ!Y45</f>
        <v>0</v>
      </c>
      <c r="AA68" s="439">
        <f>別紙Ａ!Z45</f>
        <v>0</v>
      </c>
      <c r="AB68" s="439">
        <f>別紙Ａ!AA45</f>
        <v>0</v>
      </c>
      <c r="AC68" s="439">
        <f>別紙Ａ!AB45</f>
        <v>0</v>
      </c>
      <c r="AD68" s="439">
        <f>別紙Ａ!AC45</f>
        <v>0</v>
      </c>
      <c r="AE68" s="439">
        <f>別紙Ａ!AD45</f>
        <v>0</v>
      </c>
      <c r="AF68" s="439">
        <f>別紙Ａ!AE45</f>
        <v>0</v>
      </c>
      <c r="AG68" s="439">
        <f>別紙Ａ!AF45</f>
        <v>0</v>
      </c>
      <c r="AH68" s="439">
        <f>別紙Ａ!AG45</f>
        <v>0</v>
      </c>
      <c r="AI68" s="440">
        <f>別紙Ａ!AH45</f>
        <v>0</v>
      </c>
      <c r="AJ68" s="91"/>
      <c r="AK68" s="91"/>
      <c r="AL68" s="91"/>
      <c r="AO68" s="135" t="str">
        <f t="shared" si="0"/>
        <v/>
      </c>
    </row>
    <row r="69" spans="1:41" ht="14.25" hidden="1" customHeight="1" x14ac:dyDescent="0.15">
      <c r="A69" s="122"/>
      <c r="B69" s="122"/>
      <c r="C69" s="111"/>
      <c r="D69" s="341"/>
      <c r="E69" s="342"/>
      <c r="F69" s="342"/>
      <c r="G69" s="342"/>
      <c r="H69" s="342"/>
      <c r="I69" s="343"/>
      <c r="J69" s="129" t="str">
        <f>IF(別紙Ａ!C46=0,"-",別紙Ａ!C46)</f>
        <v>-</v>
      </c>
      <c r="K69" s="138" t="str">
        <f>IF(別紙Ａ!D46=0,"-",別紙Ａ!D46)</f>
        <v>-</v>
      </c>
      <c r="L69" s="110" t="s">
        <v>30</v>
      </c>
      <c r="M69" s="129" t="str">
        <f>IF(別紙Ａ!F46=0,"-",別紙Ａ!F46)</f>
        <v>-</v>
      </c>
      <c r="N69" s="110" t="s">
        <v>31</v>
      </c>
      <c r="O69" s="438" t="str">
        <f>IF(別紙Ａ!O46=0," -",別紙Ａ!O46)</f>
        <v xml:space="preserve"> -</v>
      </c>
      <c r="P69" s="439">
        <f>別紙Ａ!O46</f>
        <v>0</v>
      </c>
      <c r="Q69" s="439">
        <f>別紙Ａ!P46</f>
        <v>0</v>
      </c>
      <c r="R69" s="439">
        <f>別紙Ａ!Q46</f>
        <v>0</v>
      </c>
      <c r="S69" s="439">
        <f>別紙Ａ!R46</f>
        <v>0</v>
      </c>
      <c r="T69" s="439">
        <f>別紙Ａ!S46</f>
        <v>0</v>
      </c>
      <c r="U69" s="439">
        <f>別紙Ａ!T46</f>
        <v>0</v>
      </c>
      <c r="V69" s="439">
        <f>別紙Ａ!U46</f>
        <v>0</v>
      </c>
      <c r="W69" s="439">
        <f>別紙Ａ!V46</f>
        <v>0</v>
      </c>
      <c r="X69" s="439">
        <f>別紙Ａ!W46</f>
        <v>0</v>
      </c>
      <c r="Y69" s="439">
        <f>別紙Ａ!X46</f>
        <v>0</v>
      </c>
      <c r="Z69" s="439">
        <f>別紙Ａ!Y46</f>
        <v>0</v>
      </c>
      <c r="AA69" s="439">
        <f>別紙Ａ!Z46</f>
        <v>0</v>
      </c>
      <c r="AB69" s="439">
        <f>別紙Ａ!AA46</f>
        <v>0</v>
      </c>
      <c r="AC69" s="439">
        <f>別紙Ａ!AB46</f>
        <v>0</v>
      </c>
      <c r="AD69" s="439">
        <f>別紙Ａ!AC46</f>
        <v>0</v>
      </c>
      <c r="AE69" s="439">
        <f>別紙Ａ!AD46</f>
        <v>0</v>
      </c>
      <c r="AF69" s="439">
        <f>別紙Ａ!AE46</f>
        <v>0</v>
      </c>
      <c r="AG69" s="439">
        <f>別紙Ａ!AF46</f>
        <v>0</v>
      </c>
      <c r="AH69" s="439">
        <f>別紙Ａ!AG46</f>
        <v>0</v>
      </c>
      <c r="AI69" s="440">
        <f>別紙Ａ!AH46</f>
        <v>0</v>
      </c>
      <c r="AJ69" s="91"/>
      <c r="AK69" s="91"/>
      <c r="AL69" s="91"/>
      <c r="AO69" s="135" t="str">
        <f t="shared" si="0"/>
        <v/>
      </c>
    </row>
    <row r="70" spans="1:41" ht="14.25" customHeight="1" x14ac:dyDescent="0.15">
      <c r="A70" s="122"/>
      <c r="B70" s="122"/>
      <c r="C70" s="111"/>
      <c r="D70" s="350"/>
      <c r="E70" s="351"/>
      <c r="F70" s="351"/>
      <c r="G70" s="351"/>
      <c r="H70" s="351"/>
      <c r="I70" s="352"/>
      <c r="J70" s="346" t="s">
        <v>50</v>
      </c>
      <c r="K70" s="347"/>
      <c r="L70" s="347"/>
      <c r="M70" s="347"/>
      <c r="N70" s="347"/>
      <c r="O70" s="347"/>
      <c r="P70" s="347"/>
      <c r="Q70" s="347"/>
      <c r="R70" s="347"/>
      <c r="S70" s="347"/>
      <c r="T70" s="347" t="str">
        <f>IF(入力!$T$40=0,"",入力!$T$40)</f>
        <v/>
      </c>
      <c r="U70" s="347"/>
      <c r="V70" s="347"/>
      <c r="W70" s="110" t="s">
        <v>30</v>
      </c>
      <c r="X70" s="346" t="s">
        <v>51</v>
      </c>
      <c r="Y70" s="347"/>
      <c r="Z70" s="347"/>
      <c r="AA70" s="347"/>
      <c r="AB70" s="347"/>
      <c r="AC70" s="347"/>
      <c r="AD70" s="347"/>
      <c r="AE70" s="347"/>
      <c r="AF70" s="347" t="str">
        <f>IF(入力!$AF$40=0,"",入力!$AF$40)</f>
        <v/>
      </c>
      <c r="AG70" s="347"/>
      <c r="AH70" s="347"/>
      <c r="AI70" s="459"/>
      <c r="AJ70" s="91"/>
      <c r="AK70" s="91"/>
      <c r="AL70" s="91"/>
      <c r="AO70" s="190" t="s">
        <v>85</v>
      </c>
    </row>
    <row r="71" spans="1:41" ht="14.25" customHeight="1" x14ac:dyDescent="0.15">
      <c r="A71" s="213"/>
      <c r="B71" s="213"/>
      <c r="C71" s="214"/>
      <c r="D71" s="338" t="s">
        <v>191</v>
      </c>
      <c r="E71" s="339"/>
      <c r="F71" s="339"/>
      <c r="G71" s="339"/>
      <c r="H71" s="339"/>
      <c r="I71" s="340"/>
      <c r="J71" s="221" t="s">
        <v>188</v>
      </c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393" t="str">
        <f>IF(入力!$X$41=0,"",入力!$X$41)</f>
        <v/>
      </c>
      <c r="Y71" s="393"/>
      <c r="Z71" s="393"/>
      <c r="AA71" s="393"/>
      <c r="AB71" s="393"/>
      <c r="AC71" s="393"/>
      <c r="AD71" s="393"/>
      <c r="AE71" s="393"/>
      <c r="AF71" s="393"/>
      <c r="AG71" s="393"/>
      <c r="AH71" s="393"/>
      <c r="AI71" s="394"/>
      <c r="AJ71" s="91"/>
      <c r="AK71" s="91"/>
      <c r="AL71" s="91"/>
      <c r="AO71" s="190" t="s">
        <v>85</v>
      </c>
    </row>
    <row r="72" spans="1:41" ht="84.75" customHeight="1" x14ac:dyDescent="0.15">
      <c r="A72" s="213"/>
      <c r="B72" s="213"/>
      <c r="C72" s="214"/>
      <c r="D72" s="350"/>
      <c r="E72" s="351"/>
      <c r="F72" s="351"/>
      <c r="G72" s="351"/>
      <c r="H72" s="351"/>
      <c r="I72" s="352"/>
      <c r="J72" s="401" t="str">
        <f>IF(入力!$J$42=0,"",入力!$J$42)</f>
        <v/>
      </c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3"/>
      <c r="AJ72" s="91"/>
      <c r="AK72" s="91"/>
      <c r="AL72" s="91"/>
      <c r="AO72" s="190" t="s">
        <v>85</v>
      </c>
    </row>
    <row r="73" spans="1:41" ht="14.25" customHeight="1" x14ac:dyDescent="0.15">
      <c r="A73" s="122"/>
      <c r="B73" s="122"/>
      <c r="C73" s="111"/>
      <c r="D73" s="338" t="s">
        <v>70</v>
      </c>
      <c r="E73" s="339"/>
      <c r="F73" s="339"/>
      <c r="G73" s="339"/>
      <c r="H73" s="339"/>
      <c r="I73" s="340"/>
      <c r="J73" s="107" t="s">
        <v>52</v>
      </c>
      <c r="K73" s="100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408" t="str">
        <f>IF(入力!$V$43=0,"",入力!$V$43)</f>
        <v/>
      </c>
      <c r="W73" s="408"/>
      <c r="X73" s="408" t="str">
        <f>IF(入力!$X$43=0,"",入力!$X$43)</f>
        <v/>
      </c>
      <c r="Y73" s="408"/>
      <c r="Z73" s="107" t="s">
        <v>30</v>
      </c>
      <c r="AA73" s="408" t="str">
        <f>IF(入力!$AA$43=0,"",入力!$AA$43)</f>
        <v/>
      </c>
      <c r="AB73" s="408"/>
      <c r="AC73" s="107" t="s">
        <v>31</v>
      </c>
      <c r="AD73" s="107"/>
      <c r="AE73" s="107"/>
      <c r="AF73" s="107"/>
      <c r="AG73" s="107"/>
      <c r="AH73" s="107"/>
      <c r="AI73" s="108"/>
      <c r="AJ73" s="91"/>
      <c r="AK73" s="91"/>
      <c r="AL73" s="91"/>
      <c r="AO73" s="190" t="s">
        <v>85</v>
      </c>
    </row>
    <row r="74" spans="1:41" ht="14.25" customHeight="1" x14ac:dyDescent="0.15">
      <c r="A74" s="122"/>
      <c r="B74" s="122"/>
      <c r="C74" s="111"/>
      <c r="D74" s="341"/>
      <c r="E74" s="342"/>
      <c r="F74" s="342"/>
      <c r="G74" s="342"/>
      <c r="H74" s="342"/>
      <c r="I74" s="343"/>
      <c r="J74" s="112" t="s">
        <v>53</v>
      </c>
      <c r="K74" s="109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200" t="str">
        <f>IF(入力!$V$44=0,"",入力!$V$44)</f>
        <v/>
      </c>
      <c r="W74" s="200"/>
      <c r="X74" s="284" t="str">
        <f>IF(入力!$X$44=0,"",入力!$X$44)</f>
        <v/>
      </c>
      <c r="Y74" s="284"/>
      <c r="Z74" s="113" t="s">
        <v>30</v>
      </c>
      <c r="AA74" s="200" t="str">
        <f>IF(入力!$AA$44=0,"",入力!$AA$44)</f>
        <v/>
      </c>
      <c r="AB74" s="200"/>
      <c r="AC74" s="113" t="s">
        <v>31</v>
      </c>
      <c r="AD74" s="97"/>
      <c r="AE74" s="97"/>
      <c r="AF74" s="97"/>
      <c r="AG74" s="97"/>
      <c r="AH74" s="97"/>
      <c r="AI74" s="99"/>
      <c r="AJ74" s="91"/>
      <c r="AK74" s="91"/>
      <c r="AL74" s="91"/>
      <c r="AO74" s="190" t="s">
        <v>85</v>
      </c>
    </row>
    <row r="75" spans="1:41" ht="14.25" customHeight="1" x14ac:dyDescent="0.15">
      <c r="A75" s="122"/>
      <c r="B75" s="122"/>
      <c r="C75" s="111"/>
      <c r="D75" s="341"/>
      <c r="E75" s="342"/>
      <c r="F75" s="342"/>
      <c r="G75" s="342"/>
      <c r="H75" s="342"/>
      <c r="I75" s="343"/>
      <c r="J75" s="379" t="s">
        <v>54</v>
      </c>
      <c r="K75" s="380"/>
      <c r="L75" s="380"/>
      <c r="M75" s="380"/>
      <c r="N75" s="381"/>
      <c r="O75" s="456"/>
      <c r="P75" s="457"/>
      <c r="Q75" s="457"/>
      <c r="R75" s="457"/>
      <c r="S75" s="457"/>
      <c r="T75" s="457"/>
      <c r="U75" s="457"/>
      <c r="V75" s="457"/>
      <c r="W75" s="457"/>
      <c r="X75" s="457"/>
      <c r="Y75" s="457"/>
      <c r="Z75" s="457"/>
      <c r="AA75" s="457"/>
      <c r="AB75" s="457"/>
      <c r="AC75" s="457"/>
      <c r="AD75" s="457"/>
      <c r="AE75" s="457"/>
      <c r="AF75" s="457"/>
      <c r="AG75" s="457"/>
      <c r="AH75" s="457"/>
      <c r="AI75" s="458"/>
      <c r="AJ75" s="91"/>
      <c r="AK75" s="91"/>
      <c r="AL75" s="91"/>
      <c r="AO75" s="190" t="s">
        <v>85</v>
      </c>
    </row>
    <row r="76" spans="1:41" ht="14.25" customHeight="1" x14ac:dyDescent="0.15">
      <c r="A76" s="122"/>
      <c r="B76" s="122"/>
      <c r="C76" s="111"/>
      <c r="D76" s="341"/>
      <c r="E76" s="342"/>
      <c r="F76" s="342"/>
      <c r="G76" s="342"/>
      <c r="H76" s="342"/>
      <c r="I76" s="343"/>
      <c r="J76" s="130" t="str">
        <f>IF(別紙Ｂ!E6=0,"-",別紙Ｂ!E6)</f>
        <v>-</v>
      </c>
      <c r="K76" s="110" t="str">
        <f>IF(別紙Ｂ!F6=0," -",別紙Ｂ!F6)</f>
        <v xml:space="preserve"> -</v>
      </c>
      <c r="L76" s="110" t="s">
        <v>30</v>
      </c>
      <c r="M76" s="131" t="str">
        <f>IF(別紙Ｂ!H6=0," -",別紙Ｂ!H6)</f>
        <v xml:space="preserve"> -</v>
      </c>
      <c r="N76" s="132" t="s">
        <v>31</v>
      </c>
      <c r="O76" s="406" t="str">
        <f>IF(別紙Ｂ!J6=0," -",別紙Ｂ!J6)</f>
        <v xml:space="preserve"> -</v>
      </c>
      <c r="P76" s="406"/>
      <c r="Q76" s="406"/>
      <c r="R76" s="406"/>
      <c r="S76" s="406"/>
      <c r="T76" s="406"/>
      <c r="U76" s="406"/>
      <c r="V76" s="406"/>
      <c r="W76" s="406"/>
      <c r="X76" s="406"/>
      <c r="Y76" s="406"/>
      <c r="Z76" s="406"/>
      <c r="AA76" s="406"/>
      <c r="AB76" s="406"/>
      <c r="AC76" s="406"/>
      <c r="AD76" s="406"/>
      <c r="AE76" s="406"/>
      <c r="AF76" s="406"/>
      <c r="AG76" s="406"/>
      <c r="AH76" s="406"/>
      <c r="AI76" s="407"/>
      <c r="AJ76" s="91"/>
      <c r="AK76" s="91"/>
      <c r="AL76" s="91"/>
      <c r="AO76" s="190" t="s">
        <v>85</v>
      </c>
    </row>
    <row r="77" spans="1:41" ht="14.25" customHeight="1" x14ac:dyDescent="0.15">
      <c r="A77" s="122"/>
      <c r="B77" s="122"/>
      <c r="C77" s="111"/>
      <c r="D77" s="341"/>
      <c r="E77" s="342"/>
      <c r="F77" s="342"/>
      <c r="G77" s="342"/>
      <c r="H77" s="342"/>
      <c r="I77" s="343"/>
      <c r="J77" s="130" t="str">
        <f>IF(別紙Ｂ!E7=0,"-",別紙Ｂ!E7)</f>
        <v>-</v>
      </c>
      <c r="K77" s="110" t="str">
        <f>IF(別紙Ｂ!F7=0," -",別紙Ｂ!F7)</f>
        <v xml:space="preserve"> -</v>
      </c>
      <c r="L77" s="110" t="s">
        <v>30</v>
      </c>
      <c r="M77" s="131" t="str">
        <f>IF(別紙Ｂ!H7=0," -",別紙Ｂ!H7)</f>
        <v xml:space="preserve"> -</v>
      </c>
      <c r="N77" s="132" t="s">
        <v>31</v>
      </c>
      <c r="O77" s="406" t="str">
        <f>IF(別紙Ｂ!J7=0," -",別紙Ｂ!J7)</f>
        <v xml:space="preserve"> -</v>
      </c>
      <c r="P77" s="406"/>
      <c r="Q77" s="406"/>
      <c r="R77" s="406"/>
      <c r="S77" s="406"/>
      <c r="T77" s="406"/>
      <c r="U77" s="406"/>
      <c r="V77" s="406"/>
      <c r="W77" s="406"/>
      <c r="X77" s="406"/>
      <c r="Y77" s="406"/>
      <c r="Z77" s="406"/>
      <c r="AA77" s="406"/>
      <c r="AB77" s="406"/>
      <c r="AC77" s="406"/>
      <c r="AD77" s="406"/>
      <c r="AE77" s="406"/>
      <c r="AF77" s="406"/>
      <c r="AG77" s="406"/>
      <c r="AH77" s="406"/>
      <c r="AI77" s="407"/>
      <c r="AJ77" s="91"/>
      <c r="AK77" s="91"/>
      <c r="AL77" s="91"/>
      <c r="AO77" s="190" t="s">
        <v>85</v>
      </c>
    </row>
    <row r="78" spans="1:41" ht="14.25" customHeight="1" x14ac:dyDescent="0.15">
      <c r="A78" s="122"/>
      <c r="B78" s="122"/>
      <c r="C78" s="111"/>
      <c r="D78" s="341"/>
      <c r="E78" s="342"/>
      <c r="F78" s="342"/>
      <c r="G78" s="342"/>
      <c r="H78" s="342"/>
      <c r="I78" s="343"/>
      <c r="J78" s="130" t="str">
        <f>IF(別紙Ｂ!E8=0,"-",別紙Ｂ!E8)</f>
        <v>-</v>
      </c>
      <c r="K78" s="110" t="str">
        <f>IF(別紙Ｂ!F8=0," -",別紙Ｂ!F8)</f>
        <v xml:space="preserve"> -</v>
      </c>
      <c r="L78" s="110" t="s">
        <v>30</v>
      </c>
      <c r="M78" s="131" t="str">
        <f>IF(別紙Ｂ!H8=0," -",別紙Ｂ!H8)</f>
        <v xml:space="preserve"> -</v>
      </c>
      <c r="N78" s="132" t="s">
        <v>31</v>
      </c>
      <c r="O78" s="406" t="str">
        <f>IF(別紙Ｂ!J8=0," -",別紙Ｂ!J8)</f>
        <v xml:space="preserve"> -</v>
      </c>
      <c r="P78" s="406"/>
      <c r="Q78" s="406"/>
      <c r="R78" s="406"/>
      <c r="S78" s="406"/>
      <c r="T78" s="406"/>
      <c r="U78" s="406"/>
      <c r="V78" s="406"/>
      <c r="W78" s="406"/>
      <c r="X78" s="406"/>
      <c r="Y78" s="406"/>
      <c r="Z78" s="406"/>
      <c r="AA78" s="406"/>
      <c r="AB78" s="406"/>
      <c r="AC78" s="406"/>
      <c r="AD78" s="406"/>
      <c r="AE78" s="406"/>
      <c r="AF78" s="406"/>
      <c r="AG78" s="406"/>
      <c r="AH78" s="406"/>
      <c r="AI78" s="407"/>
      <c r="AJ78" s="91"/>
      <c r="AK78" s="91"/>
      <c r="AL78" s="91"/>
      <c r="AO78" s="190" t="s">
        <v>85</v>
      </c>
    </row>
    <row r="79" spans="1:41" ht="14.25" customHeight="1" x14ac:dyDescent="0.15">
      <c r="A79" s="122"/>
      <c r="B79" s="122"/>
      <c r="C79" s="111"/>
      <c r="D79" s="341"/>
      <c r="E79" s="342"/>
      <c r="F79" s="342"/>
      <c r="G79" s="342"/>
      <c r="H79" s="342"/>
      <c r="I79" s="343"/>
      <c r="J79" s="130" t="str">
        <f>IF(別紙Ｂ!E9=0,"-",別紙Ｂ!E9)</f>
        <v>-</v>
      </c>
      <c r="K79" s="110" t="str">
        <f>IF(別紙Ｂ!F9=0," -",別紙Ｂ!F9)</f>
        <v xml:space="preserve"> -</v>
      </c>
      <c r="L79" s="110" t="s">
        <v>30</v>
      </c>
      <c r="M79" s="131" t="str">
        <f>IF(別紙Ｂ!H9=0," -",別紙Ｂ!H9)</f>
        <v xml:space="preserve"> -</v>
      </c>
      <c r="N79" s="132" t="s">
        <v>31</v>
      </c>
      <c r="O79" s="406" t="str">
        <f>IF(別紙Ｂ!J9=0," -",別紙Ｂ!J9)</f>
        <v xml:space="preserve"> -</v>
      </c>
      <c r="P79" s="406"/>
      <c r="Q79" s="406"/>
      <c r="R79" s="406"/>
      <c r="S79" s="406"/>
      <c r="T79" s="406"/>
      <c r="U79" s="406"/>
      <c r="V79" s="406"/>
      <c r="W79" s="406"/>
      <c r="X79" s="406"/>
      <c r="Y79" s="406"/>
      <c r="Z79" s="406"/>
      <c r="AA79" s="406"/>
      <c r="AB79" s="406"/>
      <c r="AC79" s="406"/>
      <c r="AD79" s="406"/>
      <c r="AE79" s="406"/>
      <c r="AF79" s="406"/>
      <c r="AG79" s="406"/>
      <c r="AH79" s="406"/>
      <c r="AI79" s="407"/>
      <c r="AJ79" s="91"/>
      <c r="AK79" s="91"/>
      <c r="AL79" s="91"/>
      <c r="AO79" s="190" t="s">
        <v>85</v>
      </c>
    </row>
    <row r="80" spans="1:41" ht="14.25" hidden="1" customHeight="1" x14ac:dyDescent="0.15">
      <c r="A80" s="122"/>
      <c r="B80" s="122"/>
      <c r="C80" s="111"/>
      <c r="D80" s="341"/>
      <c r="E80" s="342"/>
      <c r="F80" s="342"/>
      <c r="G80" s="342"/>
      <c r="H80" s="342"/>
      <c r="I80" s="343"/>
      <c r="J80" s="130" t="str">
        <f>IF(別紙Ｂ!E10=0,"-",別紙Ｂ!E10)</f>
        <v>-</v>
      </c>
      <c r="K80" s="110" t="str">
        <f>IF(別紙Ｂ!F10=0," -",別紙Ｂ!F10)</f>
        <v xml:space="preserve"> -</v>
      </c>
      <c r="L80" s="110" t="s">
        <v>30</v>
      </c>
      <c r="M80" s="131" t="str">
        <f>IF(別紙Ｂ!H10=0," -",別紙Ｂ!H10)</f>
        <v xml:space="preserve"> -</v>
      </c>
      <c r="N80" s="132" t="s">
        <v>31</v>
      </c>
      <c r="O80" s="406" t="str">
        <f>IF(別紙Ｂ!J10=0," -",別紙Ｂ!J10)</f>
        <v xml:space="preserve"> -</v>
      </c>
      <c r="P80" s="406"/>
      <c r="Q80" s="406"/>
      <c r="R80" s="406"/>
      <c r="S80" s="406"/>
      <c r="T80" s="406"/>
      <c r="U80" s="406"/>
      <c r="V80" s="406"/>
      <c r="W80" s="406"/>
      <c r="X80" s="406"/>
      <c r="Y80" s="406"/>
      <c r="Z80" s="406"/>
      <c r="AA80" s="406"/>
      <c r="AB80" s="406"/>
      <c r="AC80" s="406"/>
      <c r="AD80" s="406"/>
      <c r="AE80" s="406"/>
      <c r="AF80" s="406"/>
      <c r="AG80" s="406"/>
      <c r="AH80" s="406"/>
      <c r="AI80" s="407"/>
      <c r="AJ80" s="91"/>
      <c r="AK80" s="91"/>
      <c r="AL80" s="91"/>
      <c r="AO80" s="135" t="str">
        <f t="shared" ref="AO80:AO105" si="1">IF(LEN(O80)&gt;2,"○","")</f>
        <v/>
      </c>
    </row>
    <row r="81" spans="1:41" ht="14.25" hidden="1" customHeight="1" x14ac:dyDescent="0.15">
      <c r="A81" s="122"/>
      <c r="B81" s="122"/>
      <c r="C81" s="111"/>
      <c r="D81" s="341"/>
      <c r="E81" s="342"/>
      <c r="F81" s="342"/>
      <c r="G81" s="342"/>
      <c r="H81" s="342"/>
      <c r="I81" s="343"/>
      <c r="J81" s="130" t="str">
        <f>IF(別紙Ｂ!E11=0,"-",別紙Ｂ!E11)</f>
        <v>-</v>
      </c>
      <c r="K81" s="110" t="str">
        <f>IF(別紙Ｂ!F11=0," -",別紙Ｂ!F11)</f>
        <v xml:space="preserve"> -</v>
      </c>
      <c r="L81" s="110" t="s">
        <v>30</v>
      </c>
      <c r="M81" s="131" t="str">
        <f>IF(別紙Ｂ!H11=0," -",別紙Ｂ!H11)</f>
        <v xml:space="preserve"> -</v>
      </c>
      <c r="N81" s="132" t="s">
        <v>31</v>
      </c>
      <c r="O81" s="406" t="str">
        <f>IF(別紙Ｂ!J11=0," -",別紙Ｂ!J11)</f>
        <v xml:space="preserve"> -</v>
      </c>
      <c r="P81" s="406"/>
      <c r="Q81" s="406"/>
      <c r="R81" s="406"/>
      <c r="S81" s="406"/>
      <c r="T81" s="406"/>
      <c r="U81" s="406"/>
      <c r="V81" s="406"/>
      <c r="W81" s="406"/>
      <c r="X81" s="406"/>
      <c r="Y81" s="406"/>
      <c r="Z81" s="406"/>
      <c r="AA81" s="406"/>
      <c r="AB81" s="406"/>
      <c r="AC81" s="406"/>
      <c r="AD81" s="406"/>
      <c r="AE81" s="406"/>
      <c r="AF81" s="406"/>
      <c r="AG81" s="406"/>
      <c r="AH81" s="406"/>
      <c r="AI81" s="407"/>
      <c r="AJ81" s="91"/>
      <c r="AK81" s="91"/>
      <c r="AL81" s="91"/>
      <c r="AO81" s="135" t="str">
        <f t="shared" si="1"/>
        <v/>
      </c>
    </row>
    <row r="82" spans="1:41" ht="14.25" hidden="1" customHeight="1" x14ac:dyDescent="0.15">
      <c r="A82" s="122"/>
      <c r="B82" s="122"/>
      <c r="C82" s="111"/>
      <c r="D82" s="341"/>
      <c r="E82" s="342"/>
      <c r="F82" s="342"/>
      <c r="G82" s="342"/>
      <c r="H82" s="342"/>
      <c r="I82" s="343"/>
      <c r="J82" s="130" t="str">
        <f>IF(別紙Ｂ!E12=0,"-",別紙Ｂ!E12)</f>
        <v>-</v>
      </c>
      <c r="K82" s="110" t="str">
        <f>IF(別紙Ｂ!F12=0," -",別紙Ｂ!F12)</f>
        <v xml:space="preserve"> -</v>
      </c>
      <c r="L82" s="110" t="s">
        <v>30</v>
      </c>
      <c r="M82" s="131" t="str">
        <f>IF(別紙Ｂ!H12=0," -",別紙Ｂ!H12)</f>
        <v xml:space="preserve"> -</v>
      </c>
      <c r="N82" s="132" t="s">
        <v>31</v>
      </c>
      <c r="O82" s="406" t="str">
        <f>IF(別紙Ｂ!J12=0," -",別紙Ｂ!J12)</f>
        <v xml:space="preserve"> -</v>
      </c>
      <c r="P82" s="406"/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6"/>
      <c r="AE82" s="406"/>
      <c r="AF82" s="406"/>
      <c r="AG82" s="406"/>
      <c r="AH82" s="406"/>
      <c r="AI82" s="407"/>
      <c r="AJ82" s="91"/>
      <c r="AK82" s="91"/>
      <c r="AL82" s="91"/>
      <c r="AO82" s="135" t="str">
        <f t="shared" si="1"/>
        <v/>
      </c>
    </row>
    <row r="83" spans="1:41" ht="14.25" hidden="1" customHeight="1" x14ac:dyDescent="0.15">
      <c r="A83" s="122"/>
      <c r="B83" s="122"/>
      <c r="C83" s="111"/>
      <c r="D83" s="341"/>
      <c r="E83" s="342"/>
      <c r="F83" s="342"/>
      <c r="G83" s="342"/>
      <c r="H83" s="342"/>
      <c r="I83" s="343"/>
      <c r="J83" s="130" t="str">
        <f>IF(別紙Ｂ!E13=0,"-",別紙Ｂ!E13)</f>
        <v>-</v>
      </c>
      <c r="K83" s="110" t="str">
        <f>IF(別紙Ｂ!F13=0," -",別紙Ｂ!F13)</f>
        <v xml:space="preserve"> -</v>
      </c>
      <c r="L83" s="110" t="s">
        <v>30</v>
      </c>
      <c r="M83" s="131" t="str">
        <f>IF(別紙Ｂ!H13=0," -",別紙Ｂ!H13)</f>
        <v xml:space="preserve"> -</v>
      </c>
      <c r="N83" s="132" t="s">
        <v>31</v>
      </c>
      <c r="O83" s="406" t="str">
        <f>IF(別紙Ｂ!J13=0," -",別紙Ｂ!J13)</f>
        <v xml:space="preserve"> -</v>
      </c>
      <c r="P83" s="406"/>
      <c r="Q83" s="406"/>
      <c r="R83" s="406"/>
      <c r="S83" s="406"/>
      <c r="T83" s="406"/>
      <c r="U83" s="406"/>
      <c r="V83" s="406"/>
      <c r="W83" s="406"/>
      <c r="X83" s="406"/>
      <c r="Y83" s="406"/>
      <c r="Z83" s="406"/>
      <c r="AA83" s="406"/>
      <c r="AB83" s="406"/>
      <c r="AC83" s="406"/>
      <c r="AD83" s="406"/>
      <c r="AE83" s="406"/>
      <c r="AF83" s="406"/>
      <c r="AG83" s="406"/>
      <c r="AH83" s="406"/>
      <c r="AI83" s="407"/>
      <c r="AJ83" s="91"/>
      <c r="AK83" s="91"/>
      <c r="AL83" s="91"/>
      <c r="AO83" s="135" t="str">
        <f t="shared" si="1"/>
        <v/>
      </c>
    </row>
    <row r="84" spans="1:41" ht="14.25" hidden="1" customHeight="1" x14ac:dyDescent="0.15">
      <c r="A84" s="122"/>
      <c r="B84" s="122"/>
      <c r="C84" s="111"/>
      <c r="D84" s="341"/>
      <c r="E84" s="342"/>
      <c r="F84" s="342"/>
      <c r="G84" s="342"/>
      <c r="H84" s="342"/>
      <c r="I84" s="343"/>
      <c r="J84" s="130" t="str">
        <f>IF(別紙Ｂ!E14=0,"-",別紙Ｂ!E14)</f>
        <v>-</v>
      </c>
      <c r="K84" s="110" t="str">
        <f>IF(別紙Ｂ!F14=0," -",別紙Ｂ!F14)</f>
        <v xml:space="preserve"> -</v>
      </c>
      <c r="L84" s="110" t="s">
        <v>30</v>
      </c>
      <c r="M84" s="131" t="str">
        <f>IF(別紙Ｂ!H14=0," -",別紙Ｂ!H14)</f>
        <v xml:space="preserve"> -</v>
      </c>
      <c r="N84" s="132" t="s">
        <v>31</v>
      </c>
      <c r="O84" s="406" t="str">
        <f>IF(別紙Ｂ!J14=0," -",別紙Ｂ!J14)</f>
        <v xml:space="preserve"> -</v>
      </c>
      <c r="P84" s="406"/>
      <c r="Q84" s="406"/>
      <c r="R84" s="406"/>
      <c r="S84" s="406"/>
      <c r="T84" s="406"/>
      <c r="U84" s="406"/>
      <c r="V84" s="406"/>
      <c r="W84" s="406"/>
      <c r="X84" s="406"/>
      <c r="Y84" s="406"/>
      <c r="Z84" s="406"/>
      <c r="AA84" s="406"/>
      <c r="AB84" s="406"/>
      <c r="AC84" s="406"/>
      <c r="AD84" s="406"/>
      <c r="AE84" s="406"/>
      <c r="AF84" s="406"/>
      <c r="AG84" s="406"/>
      <c r="AH84" s="406"/>
      <c r="AI84" s="407"/>
      <c r="AJ84" s="91"/>
      <c r="AK84" s="91"/>
      <c r="AL84" s="91"/>
      <c r="AO84" s="135" t="str">
        <f t="shared" si="1"/>
        <v/>
      </c>
    </row>
    <row r="85" spans="1:41" ht="14.25" hidden="1" customHeight="1" x14ac:dyDescent="0.15">
      <c r="A85" s="122"/>
      <c r="B85" s="122"/>
      <c r="C85" s="111"/>
      <c r="D85" s="341"/>
      <c r="E85" s="342"/>
      <c r="F85" s="342"/>
      <c r="G85" s="342"/>
      <c r="H85" s="342"/>
      <c r="I85" s="343"/>
      <c r="J85" s="130" t="str">
        <f>IF(別紙Ｂ!E15=0,"-",別紙Ｂ!E15)</f>
        <v>-</v>
      </c>
      <c r="K85" s="110" t="str">
        <f>IF(別紙Ｂ!F15=0," -",別紙Ｂ!F15)</f>
        <v xml:space="preserve"> -</v>
      </c>
      <c r="L85" s="110" t="s">
        <v>30</v>
      </c>
      <c r="M85" s="131" t="str">
        <f>IF(別紙Ｂ!H15=0," -",別紙Ｂ!H15)</f>
        <v xml:space="preserve"> -</v>
      </c>
      <c r="N85" s="132" t="s">
        <v>31</v>
      </c>
      <c r="O85" s="406" t="str">
        <f>IF(別紙Ｂ!J15=0," -",別紙Ｂ!J15)</f>
        <v xml:space="preserve"> -</v>
      </c>
      <c r="P85" s="406"/>
      <c r="Q85" s="406"/>
      <c r="R85" s="406"/>
      <c r="S85" s="406"/>
      <c r="T85" s="406"/>
      <c r="U85" s="406"/>
      <c r="V85" s="406"/>
      <c r="W85" s="406"/>
      <c r="X85" s="406"/>
      <c r="Y85" s="406"/>
      <c r="Z85" s="406"/>
      <c r="AA85" s="406"/>
      <c r="AB85" s="406"/>
      <c r="AC85" s="406"/>
      <c r="AD85" s="406"/>
      <c r="AE85" s="406"/>
      <c r="AF85" s="406"/>
      <c r="AG85" s="406"/>
      <c r="AH85" s="406"/>
      <c r="AI85" s="407"/>
      <c r="AJ85" s="91"/>
      <c r="AK85" s="91"/>
      <c r="AL85" s="91"/>
      <c r="AO85" s="135" t="str">
        <f t="shared" si="1"/>
        <v/>
      </c>
    </row>
    <row r="86" spans="1:41" ht="14.25" hidden="1" customHeight="1" x14ac:dyDescent="0.15">
      <c r="A86" s="122"/>
      <c r="B86" s="122"/>
      <c r="C86" s="111"/>
      <c r="D86" s="341"/>
      <c r="E86" s="342"/>
      <c r="F86" s="342"/>
      <c r="G86" s="342"/>
      <c r="H86" s="342"/>
      <c r="I86" s="343"/>
      <c r="J86" s="130" t="str">
        <f>IF(別紙Ｂ!E16=0,"-",別紙Ｂ!E16)</f>
        <v>-</v>
      </c>
      <c r="K86" s="110" t="str">
        <f>IF(別紙Ｂ!F16=0," -",別紙Ｂ!F16)</f>
        <v xml:space="preserve"> -</v>
      </c>
      <c r="L86" s="110" t="s">
        <v>30</v>
      </c>
      <c r="M86" s="131" t="str">
        <f>IF(別紙Ｂ!H16=0," -",別紙Ｂ!H16)</f>
        <v xml:space="preserve"> -</v>
      </c>
      <c r="N86" s="132" t="s">
        <v>31</v>
      </c>
      <c r="O86" s="406" t="str">
        <f>IF(別紙Ｂ!J16=0," -",別紙Ｂ!J16)</f>
        <v xml:space="preserve"> -</v>
      </c>
      <c r="P86" s="406"/>
      <c r="Q86" s="406"/>
      <c r="R86" s="406"/>
      <c r="S86" s="406"/>
      <c r="T86" s="406"/>
      <c r="U86" s="406"/>
      <c r="V86" s="406"/>
      <c r="W86" s="406"/>
      <c r="X86" s="406"/>
      <c r="Y86" s="406"/>
      <c r="Z86" s="406"/>
      <c r="AA86" s="406"/>
      <c r="AB86" s="406"/>
      <c r="AC86" s="406"/>
      <c r="AD86" s="406"/>
      <c r="AE86" s="406"/>
      <c r="AF86" s="406"/>
      <c r="AG86" s="406"/>
      <c r="AH86" s="406"/>
      <c r="AI86" s="407"/>
      <c r="AJ86" s="91"/>
      <c r="AK86" s="91"/>
      <c r="AL86" s="91"/>
      <c r="AO86" s="135" t="str">
        <f t="shared" si="1"/>
        <v/>
      </c>
    </row>
    <row r="87" spans="1:41" ht="14.25" hidden="1" customHeight="1" x14ac:dyDescent="0.15">
      <c r="A87" s="122"/>
      <c r="B87" s="122"/>
      <c r="C87" s="111"/>
      <c r="D87" s="341"/>
      <c r="E87" s="342"/>
      <c r="F87" s="342"/>
      <c r="G87" s="342"/>
      <c r="H87" s="342"/>
      <c r="I87" s="343"/>
      <c r="J87" s="130" t="str">
        <f>IF(別紙Ｂ!E17=0,"-",別紙Ｂ!E17)</f>
        <v>-</v>
      </c>
      <c r="K87" s="110" t="str">
        <f>IF(別紙Ｂ!F17=0," -",別紙Ｂ!F17)</f>
        <v xml:space="preserve"> -</v>
      </c>
      <c r="L87" s="110" t="s">
        <v>30</v>
      </c>
      <c r="M87" s="131" t="str">
        <f>IF(別紙Ｂ!H17=0," -",別紙Ｂ!H17)</f>
        <v xml:space="preserve"> -</v>
      </c>
      <c r="N87" s="132" t="s">
        <v>31</v>
      </c>
      <c r="O87" s="406" t="str">
        <f>IF(別紙Ｂ!J17=0," -",別紙Ｂ!J17)</f>
        <v xml:space="preserve"> -</v>
      </c>
      <c r="P87" s="406"/>
      <c r="Q87" s="406"/>
      <c r="R87" s="406"/>
      <c r="S87" s="406"/>
      <c r="T87" s="406"/>
      <c r="U87" s="406"/>
      <c r="V87" s="406"/>
      <c r="W87" s="406"/>
      <c r="X87" s="406"/>
      <c r="Y87" s="406"/>
      <c r="Z87" s="406"/>
      <c r="AA87" s="406"/>
      <c r="AB87" s="406"/>
      <c r="AC87" s="406"/>
      <c r="AD87" s="406"/>
      <c r="AE87" s="406"/>
      <c r="AF87" s="406"/>
      <c r="AG87" s="406"/>
      <c r="AH87" s="406"/>
      <c r="AI87" s="407"/>
      <c r="AJ87" s="91"/>
      <c r="AK87" s="91"/>
      <c r="AL87" s="91"/>
      <c r="AO87" s="135" t="str">
        <f t="shared" si="1"/>
        <v/>
      </c>
    </row>
    <row r="88" spans="1:41" ht="14.25" hidden="1" customHeight="1" x14ac:dyDescent="0.15">
      <c r="A88" s="122"/>
      <c r="B88" s="122"/>
      <c r="C88" s="111"/>
      <c r="D88" s="341"/>
      <c r="E88" s="342"/>
      <c r="F88" s="342"/>
      <c r="G88" s="342"/>
      <c r="H88" s="342"/>
      <c r="I88" s="343"/>
      <c r="J88" s="130" t="str">
        <f>IF(別紙Ｂ!E18=0,"-",別紙Ｂ!E18)</f>
        <v>-</v>
      </c>
      <c r="K88" s="110" t="str">
        <f>IF(別紙Ｂ!F18=0," -",別紙Ｂ!F18)</f>
        <v xml:space="preserve"> -</v>
      </c>
      <c r="L88" s="110" t="s">
        <v>30</v>
      </c>
      <c r="M88" s="131" t="str">
        <f>IF(別紙Ｂ!H18=0," -",別紙Ｂ!H18)</f>
        <v xml:space="preserve"> -</v>
      </c>
      <c r="N88" s="132" t="s">
        <v>31</v>
      </c>
      <c r="O88" s="406" t="str">
        <f>IF(別紙Ｂ!J18=0," -",別紙Ｂ!J18)</f>
        <v xml:space="preserve"> -</v>
      </c>
      <c r="P88" s="406"/>
      <c r="Q88" s="406"/>
      <c r="R88" s="406"/>
      <c r="S88" s="406"/>
      <c r="T88" s="406"/>
      <c r="U88" s="406"/>
      <c r="V88" s="406"/>
      <c r="W88" s="406"/>
      <c r="X88" s="406"/>
      <c r="Y88" s="406"/>
      <c r="Z88" s="406"/>
      <c r="AA88" s="406"/>
      <c r="AB88" s="406"/>
      <c r="AC88" s="406"/>
      <c r="AD88" s="406"/>
      <c r="AE88" s="406"/>
      <c r="AF88" s="406"/>
      <c r="AG88" s="406"/>
      <c r="AH88" s="406"/>
      <c r="AI88" s="407"/>
      <c r="AJ88" s="91"/>
      <c r="AK88" s="91"/>
      <c r="AL88" s="91"/>
      <c r="AO88" s="135" t="str">
        <f t="shared" si="1"/>
        <v/>
      </c>
    </row>
    <row r="89" spans="1:41" ht="14.25" hidden="1" customHeight="1" x14ac:dyDescent="0.15">
      <c r="A89" s="122"/>
      <c r="B89" s="122"/>
      <c r="C89" s="111"/>
      <c r="D89" s="341"/>
      <c r="E89" s="342"/>
      <c r="F89" s="342"/>
      <c r="G89" s="342"/>
      <c r="H89" s="342"/>
      <c r="I89" s="343"/>
      <c r="J89" s="130" t="str">
        <f>IF(別紙Ｂ!E19=0,"-",別紙Ｂ!E19)</f>
        <v>-</v>
      </c>
      <c r="K89" s="110" t="str">
        <f>IF(別紙Ｂ!F19=0," -",別紙Ｂ!F19)</f>
        <v xml:space="preserve"> -</v>
      </c>
      <c r="L89" s="110" t="s">
        <v>30</v>
      </c>
      <c r="M89" s="131" t="str">
        <f>IF(別紙Ｂ!H19=0," -",別紙Ｂ!H19)</f>
        <v xml:space="preserve"> -</v>
      </c>
      <c r="N89" s="132" t="s">
        <v>31</v>
      </c>
      <c r="O89" s="406" t="str">
        <f>IF(別紙Ｂ!J19=0," -",別紙Ｂ!J19)</f>
        <v xml:space="preserve"> -</v>
      </c>
      <c r="P89" s="406"/>
      <c r="Q89" s="406"/>
      <c r="R89" s="406"/>
      <c r="S89" s="406"/>
      <c r="T89" s="406"/>
      <c r="U89" s="406"/>
      <c r="V89" s="406"/>
      <c r="W89" s="406"/>
      <c r="X89" s="406"/>
      <c r="Y89" s="406"/>
      <c r="Z89" s="406"/>
      <c r="AA89" s="406"/>
      <c r="AB89" s="406"/>
      <c r="AC89" s="406"/>
      <c r="AD89" s="406"/>
      <c r="AE89" s="406"/>
      <c r="AF89" s="406"/>
      <c r="AG89" s="406"/>
      <c r="AH89" s="406"/>
      <c r="AI89" s="407"/>
      <c r="AJ89" s="91"/>
      <c r="AK89" s="91"/>
      <c r="AL89" s="91"/>
      <c r="AO89" s="135" t="str">
        <f t="shared" si="1"/>
        <v/>
      </c>
    </row>
    <row r="90" spans="1:41" ht="14.25" hidden="1" customHeight="1" x14ac:dyDescent="0.15">
      <c r="A90" s="122"/>
      <c r="B90" s="122"/>
      <c r="C90" s="111"/>
      <c r="D90" s="341"/>
      <c r="E90" s="342"/>
      <c r="F90" s="342"/>
      <c r="G90" s="342"/>
      <c r="H90" s="342"/>
      <c r="I90" s="343"/>
      <c r="J90" s="130" t="str">
        <f>IF(別紙Ｂ!E20=0,"-",別紙Ｂ!E20)</f>
        <v>-</v>
      </c>
      <c r="K90" s="110" t="str">
        <f>IF(別紙Ｂ!F20=0," -",別紙Ｂ!F20)</f>
        <v xml:space="preserve"> -</v>
      </c>
      <c r="L90" s="110" t="s">
        <v>30</v>
      </c>
      <c r="M90" s="131" t="str">
        <f>IF(別紙Ｂ!H20=0," -",別紙Ｂ!H20)</f>
        <v xml:space="preserve"> -</v>
      </c>
      <c r="N90" s="132" t="s">
        <v>31</v>
      </c>
      <c r="O90" s="406" t="str">
        <f>IF(別紙Ｂ!J20=0," -",別紙Ｂ!J20)</f>
        <v xml:space="preserve"> -</v>
      </c>
      <c r="P90" s="406"/>
      <c r="Q90" s="406"/>
      <c r="R90" s="406"/>
      <c r="S90" s="406"/>
      <c r="T90" s="406"/>
      <c r="U90" s="406"/>
      <c r="V90" s="406"/>
      <c r="W90" s="406"/>
      <c r="X90" s="406"/>
      <c r="Y90" s="406"/>
      <c r="Z90" s="406"/>
      <c r="AA90" s="406"/>
      <c r="AB90" s="406"/>
      <c r="AC90" s="406"/>
      <c r="AD90" s="406"/>
      <c r="AE90" s="406"/>
      <c r="AF90" s="406"/>
      <c r="AG90" s="406"/>
      <c r="AH90" s="406"/>
      <c r="AI90" s="407"/>
      <c r="AJ90" s="91"/>
      <c r="AK90" s="91"/>
      <c r="AL90" s="91"/>
      <c r="AO90" s="135" t="str">
        <f t="shared" si="1"/>
        <v/>
      </c>
    </row>
    <row r="91" spans="1:41" ht="14.25" hidden="1" customHeight="1" x14ac:dyDescent="0.15">
      <c r="A91" s="122"/>
      <c r="B91" s="122"/>
      <c r="C91" s="111"/>
      <c r="D91" s="341"/>
      <c r="E91" s="342"/>
      <c r="F91" s="342"/>
      <c r="G91" s="342"/>
      <c r="H91" s="342"/>
      <c r="I91" s="343"/>
      <c r="J91" s="130" t="str">
        <f>IF(別紙Ｂ!E21=0,"-",別紙Ｂ!E21)</f>
        <v>-</v>
      </c>
      <c r="K91" s="110" t="str">
        <f>IF(別紙Ｂ!F21=0," -",別紙Ｂ!F21)</f>
        <v xml:space="preserve"> -</v>
      </c>
      <c r="L91" s="110" t="s">
        <v>30</v>
      </c>
      <c r="M91" s="131" t="str">
        <f>IF(別紙Ｂ!H21=0," -",別紙Ｂ!H21)</f>
        <v xml:space="preserve"> -</v>
      </c>
      <c r="N91" s="132" t="s">
        <v>31</v>
      </c>
      <c r="O91" s="406" t="str">
        <f>IF(別紙Ｂ!J21=0," -",別紙Ｂ!J21)</f>
        <v xml:space="preserve"> -</v>
      </c>
      <c r="P91" s="406"/>
      <c r="Q91" s="406"/>
      <c r="R91" s="406"/>
      <c r="S91" s="406"/>
      <c r="T91" s="406"/>
      <c r="U91" s="406"/>
      <c r="V91" s="406"/>
      <c r="W91" s="406"/>
      <c r="X91" s="406"/>
      <c r="Y91" s="406"/>
      <c r="Z91" s="406"/>
      <c r="AA91" s="406"/>
      <c r="AB91" s="406"/>
      <c r="AC91" s="406"/>
      <c r="AD91" s="406"/>
      <c r="AE91" s="406"/>
      <c r="AF91" s="406"/>
      <c r="AG91" s="406"/>
      <c r="AH91" s="406"/>
      <c r="AI91" s="407"/>
      <c r="AJ91" s="91"/>
      <c r="AK91" s="91"/>
      <c r="AL91" s="91"/>
      <c r="AO91" s="135" t="str">
        <f t="shared" si="1"/>
        <v/>
      </c>
    </row>
    <row r="92" spans="1:41" ht="14.25" hidden="1" customHeight="1" x14ac:dyDescent="0.15">
      <c r="A92" s="122"/>
      <c r="B92" s="122"/>
      <c r="C92" s="111"/>
      <c r="D92" s="341"/>
      <c r="E92" s="342"/>
      <c r="F92" s="342"/>
      <c r="G92" s="342"/>
      <c r="H92" s="342"/>
      <c r="I92" s="343"/>
      <c r="J92" s="130" t="str">
        <f>IF(別紙Ｂ!E22=0,"-",別紙Ｂ!E22)</f>
        <v>-</v>
      </c>
      <c r="K92" s="110" t="str">
        <f>IF(別紙Ｂ!F22=0," -",別紙Ｂ!F22)</f>
        <v xml:space="preserve"> -</v>
      </c>
      <c r="L92" s="110" t="s">
        <v>30</v>
      </c>
      <c r="M92" s="131" t="str">
        <f>IF(別紙Ｂ!H22=0," -",別紙Ｂ!H22)</f>
        <v xml:space="preserve"> -</v>
      </c>
      <c r="N92" s="132" t="s">
        <v>31</v>
      </c>
      <c r="O92" s="406" t="str">
        <f>IF(別紙Ｂ!J22=0," -",別紙Ｂ!J22)</f>
        <v xml:space="preserve"> -</v>
      </c>
      <c r="P92" s="406"/>
      <c r="Q92" s="406"/>
      <c r="R92" s="406"/>
      <c r="S92" s="406"/>
      <c r="T92" s="406"/>
      <c r="U92" s="406"/>
      <c r="V92" s="406"/>
      <c r="W92" s="406"/>
      <c r="X92" s="406"/>
      <c r="Y92" s="406"/>
      <c r="Z92" s="406"/>
      <c r="AA92" s="406"/>
      <c r="AB92" s="406"/>
      <c r="AC92" s="406"/>
      <c r="AD92" s="406"/>
      <c r="AE92" s="406"/>
      <c r="AF92" s="406"/>
      <c r="AG92" s="406"/>
      <c r="AH92" s="406"/>
      <c r="AI92" s="407"/>
      <c r="AJ92" s="91"/>
      <c r="AK92" s="91"/>
      <c r="AL92" s="91"/>
      <c r="AO92" s="135" t="str">
        <f t="shared" si="1"/>
        <v/>
      </c>
    </row>
    <row r="93" spans="1:41" ht="14.25" hidden="1" customHeight="1" x14ac:dyDescent="0.15">
      <c r="A93" s="122"/>
      <c r="B93" s="122"/>
      <c r="C93" s="111"/>
      <c r="D93" s="341"/>
      <c r="E93" s="342"/>
      <c r="F93" s="342"/>
      <c r="G93" s="342"/>
      <c r="H93" s="342"/>
      <c r="I93" s="343"/>
      <c r="J93" s="130" t="str">
        <f>IF(別紙Ｂ!E23=0,"-",別紙Ｂ!E23)</f>
        <v>-</v>
      </c>
      <c r="K93" s="110" t="str">
        <f>IF(別紙Ｂ!F23=0," -",別紙Ｂ!F23)</f>
        <v xml:space="preserve"> -</v>
      </c>
      <c r="L93" s="110" t="s">
        <v>30</v>
      </c>
      <c r="M93" s="131" t="str">
        <f>IF(別紙Ｂ!H23=0," -",別紙Ｂ!H23)</f>
        <v xml:space="preserve"> -</v>
      </c>
      <c r="N93" s="132" t="s">
        <v>31</v>
      </c>
      <c r="O93" s="406" t="str">
        <f>IF(別紙Ｂ!J23=0," -",別紙Ｂ!J23)</f>
        <v xml:space="preserve"> -</v>
      </c>
      <c r="P93" s="406"/>
      <c r="Q93" s="406"/>
      <c r="R93" s="406"/>
      <c r="S93" s="406"/>
      <c r="T93" s="406"/>
      <c r="U93" s="406"/>
      <c r="V93" s="406"/>
      <c r="W93" s="406"/>
      <c r="X93" s="406"/>
      <c r="Y93" s="406"/>
      <c r="Z93" s="406"/>
      <c r="AA93" s="406"/>
      <c r="AB93" s="406"/>
      <c r="AC93" s="406"/>
      <c r="AD93" s="406"/>
      <c r="AE93" s="406"/>
      <c r="AF93" s="406"/>
      <c r="AG93" s="406"/>
      <c r="AH93" s="406"/>
      <c r="AI93" s="407"/>
      <c r="AJ93" s="91"/>
      <c r="AK93" s="91"/>
      <c r="AL93" s="91"/>
      <c r="AO93" s="135" t="str">
        <f t="shared" si="1"/>
        <v/>
      </c>
    </row>
    <row r="94" spans="1:41" ht="14.25" hidden="1" customHeight="1" x14ac:dyDescent="0.15">
      <c r="A94" s="122"/>
      <c r="B94" s="122"/>
      <c r="C94" s="111"/>
      <c r="D94" s="341"/>
      <c r="E94" s="342"/>
      <c r="F94" s="342"/>
      <c r="G94" s="342"/>
      <c r="H94" s="342"/>
      <c r="I94" s="343"/>
      <c r="J94" s="130" t="str">
        <f>IF(別紙Ｂ!E24=0,"-",別紙Ｂ!E24)</f>
        <v>-</v>
      </c>
      <c r="K94" s="110" t="str">
        <f>IF(別紙Ｂ!F24=0," -",別紙Ｂ!F24)</f>
        <v xml:space="preserve"> -</v>
      </c>
      <c r="L94" s="110" t="s">
        <v>30</v>
      </c>
      <c r="M94" s="131" t="str">
        <f>IF(別紙Ｂ!H24=0," -",別紙Ｂ!H24)</f>
        <v xml:space="preserve"> -</v>
      </c>
      <c r="N94" s="132" t="s">
        <v>31</v>
      </c>
      <c r="O94" s="406" t="str">
        <f>IF(別紙Ｂ!J24=0," -",別紙Ｂ!J24)</f>
        <v xml:space="preserve"> -</v>
      </c>
      <c r="P94" s="406"/>
      <c r="Q94" s="406"/>
      <c r="R94" s="406"/>
      <c r="S94" s="406"/>
      <c r="T94" s="406"/>
      <c r="U94" s="406"/>
      <c r="V94" s="406"/>
      <c r="W94" s="406"/>
      <c r="X94" s="406"/>
      <c r="Y94" s="406"/>
      <c r="Z94" s="406"/>
      <c r="AA94" s="406"/>
      <c r="AB94" s="406"/>
      <c r="AC94" s="406"/>
      <c r="AD94" s="406"/>
      <c r="AE94" s="406"/>
      <c r="AF94" s="406"/>
      <c r="AG94" s="406"/>
      <c r="AH94" s="406"/>
      <c r="AI94" s="407"/>
      <c r="AJ94" s="91"/>
      <c r="AK94" s="91"/>
      <c r="AL94" s="91"/>
      <c r="AO94" s="135" t="str">
        <f t="shared" si="1"/>
        <v/>
      </c>
    </row>
    <row r="95" spans="1:41" ht="14.25" hidden="1" customHeight="1" x14ac:dyDescent="0.15">
      <c r="A95" s="122"/>
      <c r="B95" s="122"/>
      <c r="C95" s="111"/>
      <c r="D95" s="341"/>
      <c r="E95" s="342"/>
      <c r="F95" s="342"/>
      <c r="G95" s="342"/>
      <c r="H95" s="342"/>
      <c r="I95" s="343"/>
      <c r="J95" s="130" t="str">
        <f>IF(別紙Ｂ!E25=0,"-",別紙Ｂ!E25)</f>
        <v>-</v>
      </c>
      <c r="K95" s="110" t="str">
        <f>IF(別紙Ｂ!F25=0," -",別紙Ｂ!F25)</f>
        <v xml:space="preserve"> -</v>
      </c>
      <c r="L95" s="110" t="s">
        <v>30</v>
      </c>
      <c r="M95" s="131" t="str">
        <f>IF(別紙Ｂ!H25=0," -",別紙Ｂ!H25)</f>
        <v xml:space="preserve"> -</v>
      </c>
      <c r="N95" s="132" t="s">
        <v>31</v>
      </c>
      <c r="O95" s="406" t="str">
        <f>IF(別紙Ｂ!J25=0," -",別紙Ｂ!J25)</f>
        <v xml:space="preserve"> -</v>
      </c>
      <c r="P95" s="406"/>
      <c r="Q95" s="406"/>
      <c r="R95" s="406"/>
      <c r="S95" s="406"/>
      <c r="T95" s="406"/>
      <c r="U95" s="406"/>
      <c r="V95" s="406"/>
      <c r="W95" s="406"/>
      <c r="X95" s="406"/>
      <c r="Y95" s="406"/>
      <c r="Z95" s="406"/>
      <c r="AA95" s="406"/>
      <c r="AB95" s="406"/>
      <c r="AC95" s="406"/>
      <c r="AD95" s="406"/>
      <c r="AE95" s="406"/>
      <c r="AF95" s="406"/>
      <c r="AG95" s="406"/>
      <c r="AH95" s="406"/>
      <c r="AI95" s="407"/>
      <c r="AJ95" s="91"/>
      <c r="AK95" s="91"/>
      <c r="AL95" s="91"/>
      <c r="AO95" s="135" t="str">
        <f t="shared" si="1"/>
        <v/>
      </c>
    </row>
    <row r="96" spans="1:41" ht="14.25" hidden="1" customHeight="1" x14ac:dyDescent="0.15">
      <c r="A96" s="122"/>
      <c r="B96" s="122"/>
      <c r="C96" s="111"/>
      <c r="D96" s="341"/>
      <c r="E96" s="342"/>
      <c r="F96" s="342"/>
      <c r="G96" s="342"/>
      <c r="H96" s="342"/>
      <c r="I96" s="343"/>
      <c r="J96" s="130" t="str">
        <f>IF(別紙Ｂ!E26=0,"-",別紙Ｂ!E26)</f>
        <v>-</v>
      </c>
      <c r="K96" s="110" t="str">
        <f>IF(別紙Ｂ!F26=0," -",別紙Ｂ!F26)</f>
        <v xml:space="preserve"> -</v>
      </c>
      <c r="L96" s="110" t="s">
        <v>30</v>
      </c>
      <c r="M96" s="131" t="str">
        <f>IF(別紙Ｂ!H26=0," -",別紙Ｂ!H26)</f>
        <v xml:space="preserve"> -</v>
      </c>
      <c r="N96" s="132" t="s">
        <v>31</v>
      </c>
      <c r="O96" s="406" t="str">
        <f>IF(別紙Ｂ!J26=0," -",別紙Ｂ!J26)</f>
        <v xml:space="preserve"> -</v>
      </c>
      <c r="P96" s="406"/>
      <c r="Q96" s="406"/>
      <c r="R96" s="406"/>
      <c r="S96" s="406"/>
      <c r="T96" s="406"/>
      <c r="U96" s="406"/>
      <c r="V96" s="406"/>
      <c r="W96" s="406"/>
      <c r="X96" s="406"/>
      <c r="Y96" s="406"/>
      <c r="Z96" s="406"/>
      <c r="AA96" s="406"/>
      <c r="AB96" s="406"/>
      <c r="AC96" s="406"/>
      <c r="AD96" s="406"/>
      <c r="AE96" s="406"/>
      <c r="AF96" s="406"/>
      <c r="AG96" s="406"/>
      <c r="AH96" s="406"/>
      <c r="AI96" s="407"/>
      <c r="AJ96" s="91"/>
      <c r="AK96" s="91"/>
      <c r="AL96" s="91"/>
      <c r="AO96" s="135" t="str">
        <f t="shared" si="1"/>
        <v/>
      </c>
    </row>
    <row r="97" spans="1:46" ht="14.25" hidden="1" customHeight="1" x14ac:dyDescent="0.15">
      <c r="A97" s="122"/>
      <c r="B97" s="122"/>
      <c r="C97" s="111"/>
      <c r="D97" s="341"/>
      <c r="E97" s="342"/>
      <c r="F97" s="342"/>
      <c r="G97" s="342"/>
      <c r="H97" s="342"/>
      <c r="I97" s="343"/>
      <c r="J97" s="130" t="str">
        <f>IF(別紙Ｂ!E27=0,"-",別紙Ｂ!E27)</f>
        <v>-</v>
      </c>
      <c r="K97" s="110" t="str">
        <f>IF(別紙Ｂ!F27=0," -",別紙Ｂ!F27)</f>
        <v xml:space="preserve"> -</v>
      </c>
      <c r="L97" s="110" t="s">
        <v>30</v>
      </c>
      <c r="M97" s="131" t="str">
        <f>IF(別紙Ｂ!H27=0," -",別紙Ｂ!H27)</f>
        <v xml:space="preserve"> -</v>
      </c>
      <c r="N97" s="132" t="s">
        <v>31</v>
      </c>
      <c r="O97" s="406" t="str">
        <f>IF(別紙Ｂ!J27=0," -",別紙Ｂ!J27)</f>
        <v xml:space="preserve"> -</v>
      </c>
      <c r="P97" s="406"/>
      <c r="Q97" s="406"/>
      <c r="R97" s="406"/>
      <c r="S97" s="406"/>
      <c r="T97" s="406"/>
      <c r="U97" s="406"/>
      <c r="V97" s="406"/>
      <c r="W97" s="406"/>
      <c r="X97" s="406"/>
      <c r="Y97" s="406"/>
      <c r="Z97" s="406"/>
      <c r="AA97" s="406"/>
      <c r="AB97" s="406"/>
      <c r="AC97" s="406"/>
      <c r="AD97" s="406"/>
      <c r="AE97" s="406"/>
      <c r="AF97" s="406"/>
      <c r="AG97" s="406"/>
      <c r="AH97" s="406"/>
      <c r="AI97" s="407"/>
      <c r="AJ97" s="91"/>
      <c r="AK97" s="91"/>
      <c r="AL97" s="91"/>
      <c r="AO97" s="135" t="str">
        <f t="shared" si="1"/>
        <v/>
      </c>
    </row>
    <row r="98" spans="1:46" ht="14.25" hidden="1" customHeight="1" x14ac:dyDescent="0.15">
      <c r="A98" s="122"/>
      <c r="B98" s="122"/>
      <c r="C98" s="111"/>
      <c r="D98" s="341"/>
      <c r="E98" s="342"/>
      <c r="F98" s="342"/>
      <c r="G98" s="342"/>
      <c r="H98" s="342"/>
      <c r="I98" s="343"/>
      <c r="J98" s="130" t="str">
        <f>IF(別紙Ｂ!E28=0,"-",別紙Ｂ!E28)</f>
        <v>-</v>
      </c>
      <c r="K98" s="110" t="str">
        <f>IF(別紙Ｂ!F28=0," -",別紙Ｂ!F28)</f>
        <v xml:space="preserve"> -</v>
      </c>
      <c r="L98" s="110" t="s">
        <v>30</v>
      </c>
      <c r="M98" s="131" t="str">
        <f>IF(別紙Ｂ!H28=0," -",別紙Ｂ!H28)</f>
        <v xml:space="preserve"> -</v>
      </c>
      <c r="N98" s="132" t="s">
        <v>31</v>
      </c>
      <c r="O98" s="406" t="str">
        <f>IF(別紙Ｂ!J28=0," -",別紙Ｂ!J28)</f>
        <v xml:space="preserve"> -</v>
      </c>
      <c r="P98" s="406"/>
      <c r="Q98" s="406"/>
      <c r="R98" s="406"/>
      <c r="S98" s="406"/>
      <c r="T98" s="406"/>
      <c r="U98" s="406"/>
      <c r="V98" s="406"/>
      <c r="W98" s="406"/>
      <c r="X98" s="406"/>
      <c r="Y98" s="406"/>
      <c r="Z98" s="406"/>
      <c r="AA98" s="406"/>
      <c r="AB98" s="406"/>
      <c r="AC98" s="406"/>
      <c r="AD98" s="406"/>
      <c r="AE98" s="406"/>
      <c r="AF98" s="406"/>
      <c r="AG98" s="406"/>
      <c r="AH98" s="406"/>
      <c r="AI98" s="407"/>
      <c r="AJ98" s="91"/>
      <c r="AK98" s="91"/>
      <c r="AL98" s="91"/>
      <c r="AO98" s="135" t="str">
        <f t="shared" si="1"/>
        <v/>
      </c>
    </row>
    <row r="99" spans="1:46" ht="14.25" hidden="1" customHeight="1" x14ac:dyDescent="0.15">
      <c r="A99" s="122"/>
      <c r="B99" s="122"/>
      <c r="C99" s="111"/>
      <c r="D99" s="341"/>
      <c r="E99" s="342"/>
      <c r="F99" s="342"/>
      <c r="G99" s="342"/>
      <c r="H99" s="342"/>
      <c r="I99" s="343"/>
      <c r="J99" s="130" t="str">
        <f>IF(別紙Ｂ!E29=0,"-",別紙Ｂ!E29)</f>
        <v>-</v>
      </c>
      <c r="K99" s="110" t="str">
        <f>IF(別紙Ｂ!F29=0," -",別紙Ｂ!F29)</f>
        <v xml:space="preserve"> -</v>
      </c>
      <c r="L99" s="110" t="s">
        <v>30</v>
      </c>
      <c r="M99" s="131" t="str">
        <f>IF(別紙Ｂ!H29=0," -",別紙Ｂ!H29)</f>
        <v xml:space="preserve"> -</v>
      </c>
      <c r="N99" s="132" t="s">
        <v>31</v>
      </c>
      <c r="O99" s="406" t="str">
        <f>IF(別紙Ｂ!J29=0," -",別紙Ｂ!J29)</f>
        <v xml:space="preserve"> -</v>
      </c>
      <c r="P99" s="406"/>
      <c r="Q99" s="406"/>
      <c r="R99" s="406"/>
      <c r="S99" s="406"/>
      <c r="T99" s="406"/>
      <c r="U99" s="406"/>
      <c r="V99" s="406"/>
      <c r="W99" s="406"/>
      <c r="X99" s="406"/>
      <c r="Y99" s="406"/>
      <c r="Z99" s="406"/>
      <c r="AA99" s="406"/>
      <c r="AB99" s="406"/>
      <c r="AC99" s="406"/>
      <c r="AD99" s="406"/>
      <c r="AE99" s="406"/>
      <c r="AF99" s="406"/>
      <c r="AG99" s="406"/>
      <c r="AH99" s="406"/>
      <c r="AI99" s="407"/>
      <c r="AJ99" s="91"/>
      <c r="AK99" s="91"/>
      <c r="AL99" s="91"/>
      <c r="AO99" s="135" t="str">
        <f t="shared" si="1"/>
        <v/>
      </c>
    </row>
    <row r="100" spans="1:46" ht="14.25" hidden="1" customHeight="1" x14ac:dyDescent="0.15">
      <c r="A100" s="122"/>
      <c r="B100" s="122"/>
      <c r="C100" s="111"/>
      <c r="D100" s="341"/>
      <c r="E100" s="342"/>
      <c r="F100" s="342"/>
      <c r="G100" s="342"/>
      <c r="H100" s="342"/>
      <c r="I100" s="343"/>
      <c r="J100" s="130" t="str">
        <f>IF(別紙Ｂ!E30=0,"-",別紙Ｂ!E30)</f>
        <v>-</v>
      </c>
      <c r="K100" s="110" t="str">
        <f>IF(別紙Ｂ!F30=0," -",別紙Ｂ!F30)</f>
        <v xml:space="preserve"> -</v>
      </c>
      <c r="L100" s="110" t="s">
        <v>30</v>
      </c>
      <c r="M100" s="131" t="str">
        <f>IF(別紙Ｂ!H30=0," -",別紙Ｂ!H30)</f>
        <v xml:space="preserve"> -</v>
      </c>
      <c r="N100" s="132" t="s">
        <v>31</v>
      </c>
      <c r="O100" s="406" t="str">
        <f>IF(別紙Ｂ!J30=0," -",別紙Ｂ!J30)</f>
        <v xml:space="preserve"> -</v>
      </c>
      <c r="P100" s="406"/>
      <c r="Q100" s="406"/>
      <c r="R100" s="406"/>
      <c r="S100" s="406"/>
      <c r="T100" s="406"/>
      <c r="U100" s="406"/>
      <c r="V100" s="406"/>
      <c r="W100" s="406"/>
      <c r="X100" s="406"/>
      <c r="Y100" s="406"/>
      <c r="Z100" s="406"/>
      <c r="AA100" s="406"/>
      <c r="AB100" s="406"/>
      <c r="AC100" s="406"/>
      <c r="AD100" s="406"/>
      <c r="AE100" s="406"/>
      <c r="AF100" s="406"/>
      <c r="AG100" s="406"/>
      <c r="AH100" s="406"/>
      <c r="AI100" s="407"/>
      <c r="AJ100" s="91"/>
      <c r="AK100" s="91"/>
      <c r="AL100" s="91"/>
      <c r="AO100" s="135" t="str">
        <f t="shared" si="1"/>
        <v/>
      </c>
    </row>
    <row r="101" spans="1:46" ht="14.25" hidden="1" customHeight="1" x14ac:dyDescent="0.15">
      <c r="A101" s="122"/>
      <c r="B101" s="122"/>
      <c r="C101" s="111"/>
      <c r="D101" s="341"/>
      <c r="E101" s="342"/>
      <c r="F101" s="342"/>
      <c r="G101" s="342"/>
      <c r="H101" s="342"/>
      <c r="I101" s="343"/>
      <c r="J101" s="130" t="str">
        <f>IF(別紙Ｂ!E31=0,"-",別紙Ｂ!E31)</f>
        <v>-</v>
      </c>
      <c r="K101" s="110" t="str">
        <f>IF(別紙Ｂ!F31=0," -",別紙Ｂ!F31)</f>
        <v xml:space="preserve"> -</v>
      </c>
      <c r="L101" s="110" t="s">
        <v>30</v>
      </c>
      <c r="M101" s="131" t="str">
        <f>IF(別紙Ｂ!H31=0," -",別紙Ｂ!H31)</f>
        <v xml:space="preserve"> -</v>
      </c>
      <c r="N101" s="132" t="s">
        <v>31</v>
      </c>
      <c r="O101" s="406" t="str">
        <f>IF(別紙Ｂ!J31=0," -",別紙Ｂ!J31)</f>
        <v xml:space="preserve"> -</v>
      </c>
      <c r="P101" s="406"/>
      <c r="Q101" s="406"/>
      <c r="R101" s="406"/>
      <c r="S101" s="406"/>
      <c r="T101" s="406"/>
      <c r="U101" s="406"/>
      <c r="V101" s="406"/>
      <c r="W101" s="406"/>
      <c r="X101" s="406"/>
      <c r="Y101" s="406"/>
      <c r="Z101" s="406"/>
      <c r="AA101" s="406"/>
      <c r="AB101" s="406"/>
      <c r="AC101" s="406"/>
      <c r="AD101" s="406"/>
      <c r="AE101" s="406"/>
      <c r="AF101" s="406"/>
      <c r="AG101" s="406"/>
      <c r="AH101" s="406"/>
      <c r="AI101" s="407"/>
      <c r="AJ101" s="91"/>
      <c r="AK101" s="91"/>
      <c r="AL101" s="91"/>
      <c r="AO101" s="135" t="str">
        <f t="shared" si="1"/>
        <v/>
      </c>
    </row>
    <row r="102" spans="1:46" ht="14.25" hidden="1" customHeight="1" x14ac:dyDescent="0.15">
      <c r="A102" s="122"/>
      <c r="B102" s="122"/>
      <c r="C102" s="111"/>
      <c r="D102" s="341"/>
      <c r="E102" s="342"/>
      <c r="F102" s="342"/>
      <c r="G102" s="342"/>
      <c r="H102" s="342"/>
      <c r="I102" s="343"/>
      <c r="J102" s="130" t="str">
        <f>IF(別紙Ｂ!E32=0,"-",別紙Ｂ!E32)</f>
        <v>-</v>
      </c>
      <c r="K102" s="110" t="str">
        <f>IF(別紙Ｂ!F32=0," -",別紙Ｂ!F32)</f>
        <v xml:space="preserve"> -</v>
      </c>
      <c r="L102" s="110" t="s">
        <v>30</v>
      </c>
      <c r="M102" s="131" t="str">
        <f>IF(別紙Ｂ!H32=0," -",別紙Ｂ!H32)</f>
        <v xml:space="preserve"> -</v>
      </c>
      <c r="N102" s="132" t="s">
        <v>31</v>
      </c>
      <c r="O102" s="406" t="str">
        <f>IF(別紙Ｂ!J32=0," -",別紙Ｂ!J32)</f>
        <v xml:space="preserve"> -</v>
      </c>
      <c r="P102" s="406"/>
      <c r="Q102" s="406"/>
      <c r="R102" s="406"/>
      <c r="S102" s="406"/>
      <c r="T102" s="406"/>
      <c r="U102" s="406"/>
      <c r="V102" s="406"/>
      <c r="W102" s="406"/>
      <c r="X102" s="406"/>
      <c r="Y102" s="406"/>
      <c r="Z102" s="406"/>
      <c r="AA102" s="406"/>
      <c r="AB102" s="406"/>
      <c r="AC102" s="406"/>
      <c r="AD102" s="406"/>
      <c r="AE102" s="406"/>
      <c r="AF102" s="406"/>
      <c r="AG102" s="406"/>
      <c r="AH102" s="406"/>
      <c r="AI102" s="407"/>
      <c r="AJ102" s="91"/>
      <c r="AK102" s="91"/>
      <c r="AL102" s="91"/>
      <c r="AO102" s="135" t="str">
        <f t="shared" si="1"/>
        <v/>
      </c>
    </row>
    <row r="103" spans="1:46" ht="14.25" hidden="1" customHeight="1" x14ac:dyDescent="0.15">
      <c r="A103" s="122"/>
      <c r="B103" s="122"/>
      <c r="C103" s="111"/>
      <c r="D103" s="341"/>
      <c r="E103" s="342"/>
      <c r="F103" s="342"/>
      <c r="G103" s="342"/>
      <c r="H103" s="342"/>
      <c r="I103" s="343"/>
      <c r="J103" s="130" t="str">
        <f>IF(別紙Ｂ!E33=0,"-",別紙Ｂ!E33)</f>
        <v>-</v>
      </c>
      <c r="K103" s="110" t="str">
        <f>IF(別紙Ｂ!F33=0," -",別紙Ｂ!F33)</f>
        <v xml:space="preserve"> -</v>
      </c>
      <c r="L103" s="110" t="s">
        <v>30</v>
      </c>
      <c r="M103" s="131" t="str">
        <f>IF(別紙Ｂ!H33=0," -",別紙Ｂ!H33)</f>
        <v xml:space="preserve"> -</v>
      </c>
      <c r="N103" s="132" t="s">
        <v>31</v>
      </c>
      <c r="O103" s="406" t="str">
        <f>IF(別紙Ｂ!J33=0," -",別紙Ｂ!J33)</f>
        <v xml:space="preserve"> -</v>
      </c>
      <c r="P103" s="406"/>
      <c r="Q103" s="406"/>
      <c r="R103" s="406"/>
      <c r="S103" s="406"/>
      <c r="T103" s="406"/>
      <c r="U103" s="406"/>
      <c r="V103" s="406"/>
      <c r="W103" s="406"/>
      <c r="X103" s="406"/>
      <c r="Y103" s="406"/>
      <c r="Z103" s="406"/>
      <c r="AA103" s="406"/>
      <c r="AB103" s="406"/>
      <c r="AC103" s="406"/>
      <c r="AD103" s="406"/>
      <c r="AE103" s="406"/>
      <c r="AF103" s="406"/>
      <c r="AG103" s="406"/>
      <c r="AH103" s="406"/>
      <c r="AI103" s="407"/>
      <c r="AJ103" s="91"/>
      <c r="AK103" s="91"/>
      <c r="AL103" s="91"/>
      <c r="AO103" s="135" t="str">
        <f t="shared" si="1"/>
        <v/>
      </c>
    </row>
    <row r="104" spans="1:46" ht="14.25" hidden="1" customHeight="1" x14ac:dyDescent="0.15">
      <c r="A104" s="122"/>
      <c r="B104" s="122"/>
      <c r="C104" s="111"/>
      <c r="D104" s="341"/>
      <c r="E104" s="342"/>
      <c r="F104" s="342"/>
      <c r="G104" s="342"/>
      <c r="H104" s="342"/>
      <c r="I104" s="343"/>
      <c r="J104" s="130" t="str">
        <f>IF(別紙Ｂ!E34=0,"-",別紙Ｂ!E34)</f>
        <v>-</v>
      </c>
      <c r="K104" s="110" t="str">
        <f>IF(別紙Ｂ!F34=0," -",別紙Ｂ!F34)</f>
        <v xml:space="preserve"> -</v>
      </c>
      <c r="L104" s="110" t="s">
        <v>30</v>
      </c>
      <c r="M104" s="131" t="str">
        <f>IF(別紙Ｂ!H34=0," -",別紙Ｂ!H34)</f>
        <v xml:space="preserve"> -</v>
      </c>
      <c r="N104" s="132" t="s">
        <v>31</v>
      </c>
      <c r="O104" s="406" t="str">
        <f>IF(別紙Ｂ!J34=0," -",別紙Ｂ!J34)</f>
        <v xml:space="preserve"> -</v>
      </c>
      <c r="P104" s="406"/>
      <c r="Q104" s="406"/>
      <c r="R104" s="406"/>
      <c r="S104" s="406"/>
      <c r="T104" s="406"/>
      <c r="U104" s="406"/>
      <c r="V104" s="406"/>
      <c r="W104" s="406"/>
      <c r="X104" s="406"/>
      <c r="Y104" s="406"/>
      <c r="Z104" s="406"/>
      <c r="AA104" s="406"/>
      <c r="AB104" s="406"/>
      <c r="AC104" s="406"/>
      <c r="AD104" s="406"/>
      <c r="AE104" s="406"/>
      <c r="AF104" s="406"/>
      <c r="AG104" s="406"/>
      <c r="AH104" s="406"/>
      <c r="AI104" s="407"/>
      <c r="AJ104" s="91"/>
      <c r="AK104" s="91"/>
      <c r="AL104" s="91"/>
      <c r="AO104" s="135" t="str">
        <f t="shared" si="1"/>
        <v/>
      </c>
    </row>
    <row r="105" spans="1:46" ht="14.25" hidden="1" customHeight="1" x14ac:dyDescent="0.15">
      <c r="A105" s="122"/>
      <c r="B105" s="122"/>
      <c r="C105" s="111"/>
      <c r="D105" s="341"/>
      <c r="E105" s="342"/>
      <c r="F105" s="342"/>
      <c r="G105" s="342"/>
      <c r="H105" s="342"/>
      <c r="I105" s="343"/>
      <c r="J105" s="130" t="str">
        <f>IF(別紙Ｂ!E35=0,"-",別紙Ｂ!E35)</f>
        <v>-</v>
      </c>
      <c r="K105" s="110" t="str">
        <f>IF(別紙Ｂ!F35=0," -",別紙Ｂ!F35)</f>
        <v xml:space="preserve"> -</v>
      </c>
      <c r="L105" s="110" t="s">
        <v>30</v>
      </c>
      <c r="M105" s="131" t="str">
        <f>IF(別紙Ｂ!H35=0," -",別紙Ｂ!H35)</f>
        <v xml:space="preserve"> -</v>
      </c>
      <c r="N105" s="132" t="s">
        <v>31</v>
      </c>
      <c r="O105" s="406" t="str">
        <f>IF(別紙Ｂ!J35=0," -",別紙Ｂ!J35)</f>
        <v xml:space="preserve"> -</v>
      </c>
      <c r="P105" s="406"/>
      <c r="Q105" s="406"/>
      <c r="R105" s="406"/>
      <c r="S105" s="406"/>
      <c r="T105" s="406"/>
      <c r="U105" s="406"/>
      <c r="V105" s="406"/>
      <c r="W105" s="406"/>
      <c r="X105" s="406"/>
      <c r="Y105" s="406"/>
      <c r="Z105" s="406"/>
      <c r="AA105" s="406"/>
      <c r="AB105" s="406"/>
      <c r="AC105" s="406"/>
      <c r="AD105" s="406"/>
      <c r="AE105" s="406"/>
      <c r="AF105" s="406"/>
      <c r="AG105" s="406"/>
      <c r="AH105" s="406"/>
      <c r="AI105" s="407"/>
      <c r="AJ105" s="91"/>
      <c r="AK105" s="91"/>
      <c r="AL105" s="91"/>
      <c r="AO105" s="135" t="str">
        <f t="shared" si="1"/>
        <v/>
      </c>
    </row>
    <row r="106" spans="1:46" ht="99.75" customHeight="1" x14ac:dyDescent="0.15">
      <c r="A106" s="122"/>
      <c r="B106" s="122"/>
      <c r="C106" s="111"/>
      <c r="D106" s="341" t="s">
        <v>71</v>
      </c>
      <c r="E106" s="342"/>
      <c r="F106" s="342"/>
      <c r="G106" s="342"/>
      <c r="H106" s="342"/>
      <c r="I106" s="343"/>
      <c r="J106" s="441" t="str">
        <f>IF(入力!$J$50=0,"",入力!$J$50)</f>
        <v/>
      </c>
      <c r="K106" s="442"/>
      <c r="L106" s="442"/>
      <c r="M106" s="442"/>
      <c r="N106" s="442"/>
      <c r="O106" s="442"/>
      <c r="P106" s="442"/>
      <c r="Q106" s="442"/>
      <c r="R106" s="442"/>
      <c r="S106" s="442"/>
      <c r="T106" s="442"/>
      <c r="U106" s="442"/>
      <c r="V106" s="442"/>
      <c r="W106" s="442"/>
      <c r="X106" s="442"/>
      <c r="Y106" s="442"/>
      <c r="Z106" s="442"/>
      <c r="AA106" s="442"/>
      <c r="AB106" s="442"/>
      <c r="AC106" s="442"/>
      <c r="AD106" s="442"/>
      <c r="AE106" s="442"/>
      <c r="AF106" s="442"/>
      <c r="AG106" s="442"/>
      <c r="AH106" s="442"/>
      <c r="AI106" s="443"/>
      <c r="AJ106" s="91"/>
      <c r="AK106" s="91"/>
      <c r="AL106" s="91"/>
      <c r="AO106" s="190" t="s">
        <v>85</v>
      </c>
    </row>
    <row r="107" spans="1:46" ht="99" customHeight="1" x14ac:dyDescent="0.15">
      <c r="A107" s="122"/>
      <c r="B107" s="122"/>
      <c r="C107" s="133"/>
      <c r="D107" s="338" t="s">
        <v>72</v>
      </c>
      <c r="E107" s="339"/>
      <c r="F107" s="339"/>
      <c r="G107" s="339"/>
      <c r="H107" s="339"/>
      <c r="I107" s="340"/>
      <c r="J107" s="444" t="str">
        <f>IF(入力!$J$51=0,"",入力!$J$51)</f>
        <v/>
      </c>
      <c r="K107" s="445"/>
      <c r="L107" s="445"/>
      <c r="M107" s="445"/>
      <c r="N107" s="445"/>
      <c r="O107" s="445"/>
      <c r="P107" s="445"/>
      <c r="Q107" s="445"/>
      <c r="R107" s="445"/>
      <c r="S107" s="445"/>
      <c r="T107" s="445"/>
      <c r="U107" s="445"/>
      <c r="V107" s="445"/>
      <c r="W107" s="445"/>
      <c r="X107" s="445"/>
      <c r="Y107" s="445"/>
      <c r="Z107" s="445"/>
      <c r="AA107" s="445"/>
      <c r="AB107" s="445"/>
      <c r="AC107" s="445"/>
      <c r="AD107" s="445"/>
      <c r="AE107" s="445"/>
      <c r="AF107" s="445"/>
      <c r="AG107" s="445"/>
      <c r="AH107" s="445"/>
      <c r="AI107" s="446"/>
      <c r="AJ107" s="91"/>
      <c r="AK107" s="91"/>
      <c r="AL107" s="91"/>
      <c r="AO107" s="190" t="s">
        <v>85</v>
      </c>
    </row>
    <row r="108" spans="1:46" ht="28.5" customHeight="1" x14ac:dyDescent="0.15">
      <c r="A108" s="122"/>
      <c r="B108" s="115"/>
      <c r="C108" s="116"/>
      <c r="D108" s="236" t="s">
        <v>73</v>
      </c>
      <c r="E108" s="237"/>
      <c r="F108" s="237"/>
      <c r="G108" s="237"/>
      <c r="H108" s="237"/>
      <c r="I108" s="237"/>
      <c r="J108" s="404" t="str">
        <f>IF(入力!$J$52=0,"",入力!$J$52)</f>
        <v/>
      </c>
      <c r="K108" s="404"/>
      <c r="L108" s="404"/>
      <c r="M108" s="404"/>
      <c r="N108" s="404"/>
      <c r="O108" s="404"/>
      <c r="P108" s="404"/>
      <c r="Q108" s="404"/>
      <c r="R108" s="404"/>
      <c r="S108" s="404"/>
      <c r="T108" s="404"/>
      <c r="U108" s="404"/>
      <c r="V108" s="404"/>
      <c r="W108" s="404"/>
      <c r="X108" s="404"/>
      <c r="Y108" s="404"/>
      <c r="Z108" s="404"/>
      <c r="AA108" s="404"/>
      <c r="AB108" s="404"/>
      <c r="AC108" s="404"/>
      <c r="AD108" s="404"/>
      <c r="AE108" s="404"/>
      <c r="AF108" s="404"/>
      <c r="AG108" s="404"/>
      <c r="AH108" s="404"/>
      <c r="AI108" s="405"/>
      <c r="AO108" s="190" t="s">
        <v>85</v>
      </c>
    </row>
    <row r="109" spans="1:46" ht="28.5" customHeight="1" x14ac:dyDescent="0.15">
      <c r="A109" s="122"/>
      <c r="B109" s="115"/>
      <c r="C109" s="116"/>
      <c r="D109" s="236" t="s">
        <v>74</v>
      </c>
      <c r="E109" s="237"/>
      <c r="F109" s="237"/>
      <c r="G109" s="237"/>
      <c r="H109" s="237"/>
      <c r="I109" s="237"/>
      <c r="J109" s="404" t="str">
        <f>IF(入力!$J$53=0,"",入力!$J$53)</f>
        <v/>
      </c>
      <c r="K109" s="404"/>
      <c r="L109" s="404"/>
      <c r="M109" s="404"/>
      <c r="N109" s="404"/>
      <c r="O109" s="404"/>
      <c r="P109" s="404"/>
      <c r="Q109" s="404"/>
      <c r="R109" s="404"/>
      <c r="S109" s="404"/>
      <c r="T109" s="404"/>
      <c r="U109" s="404"/>
      <c r="V109" s="404"/>
      <c r="W109" s="404"/>
      <c r="X109" s="404"/>
      <c r="Y109" s="404"/>
      <c r="Z109" s="404"/>
      <c r="AA109" s="404"/>
      <c r="AB109" s="404"/>
      <c r="AC109" s="404"/>
      <c r="AD109" s="404"/>
      <c r="AE109" s="404"/>
      <c r="AF109" s="404"/>
      <c r="AG109" s="404"/>
      <c r="AH109" s="404"/>
      <c r="AI109" s="405"/>
      <c r="AO109" s="190" t="s">
        <v>85</v>
      </c>
    </row>
    <row r="110" spans="1:46" ht="15" customHeight="1" x14ac:dyDescent="0.15">
      <c r="A110" s="213"/>
      <c r="B110" s="213"/>
      <c r="C110" s="214"/>
      <c r="D110" s="338" t="s">
        <v>75</v>
      </c>
      <c r="E110" s="339"/>
      <c r="F110" s="339"/>
      <c r="G110" s="339"/>
      <c r="H110" s="339"/>
      <c r="I110" s="340"/>
      <c r="J110" s="366" t="s">
        <v>76</v>
      </c>
      <c r="K110" s="215" t="s">
        <v>77</v>
      </c>
      <c r="L110" s="216"/>
      <c r="M110" s="216"/>
      <c r="N110" s="216"/>
      <c r="O110" s="216"/>
      <c r="P110" s="217"/>
      <c r="Q110" s="221" t="s">
        <v>256</v>
      </c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393" t="str">
        <f>IF(入力!$AD$54=0,"",入力!$AD$54)</f>
        <v/>
      </c>
      <c r="AE110" s="393"/>
      <c r="AF110" s="393"/>
      <c r="AG110" s="393"/>
      <c r="AH110" s="393"/>
      <c r="AI110" s="394"/>
      <c r="AJ110" s="91"/>
      <c r="AK110" s="91"/>
      <c r="AL110" s="91"/>
      <c r="AO110" s="190" t="s">
        <v>85</v>
      </c>
      <c r="AT110" s="114"/>
    </row>
    <row r="111" spans="1:46" ht="41.25" customHeight="1" x14ac:dyDescent="0.15">
      <c r="A111" s="115"/>
      <c r="B111" s="115"/>
      <c r="C111" s="116"/>
      <c r="D111" s="341"/>
      <c r="E111" s="342"/>
      <c r="F111" s="342"/>
      <c r="G111" s="342"/>
      <c r="H111" s="342"/>
      <c r="I111" s="343"/>
      <c r="J111" s="367"/>
      <c r="K111" s="218"/>
      <c r="L111" s="219"/>
      <c r="M111" s="219"/>
      <c r="N111" s="219"/>
      <c r="O111" s="219"/>
      <c r="P111" s="220"/>
      <c r="Q111" s="395" t="str">
        <f>IF(入力!$Q$55=0,"",入力!$Q$55)</f>
        <v/>
      </c>
      <c r="R111" s="396"/>
      <c r="S111" s="396"/>
      <c r="T111" s="396"/>
      <c r="U111" s="396"/>
      <c r="V111" s="396"/>
      <c r="W111" s="396"/>
      <c r="X111" s="396"/>
      <c r="Y111" s="396"/>
      <c r="Z111" s="396"/>
      <c r="AA111" s="396"/>
      <c r="AB111" s="396"/>
      <c r="AC111" s="396"/>
      <c r="AD111" s="396"/>
      <c r="AE111" s="396"/>
      <c r="AF111" s="396"/>
      <c r="AG111" s="396"/>
      <c r="AH111" s="396"/>
      <c r="AI111" s="397"/>
      <c r="AO111" s="190" t="s">
        <v>85</v>
      </c>
      <c r="AT111" s="89"/>
    </row>
    <row r="112" spans="1:46" ht="14.25" customHeight="1" x14ac:dyDescent="0.15">
      <c r="A112" s="213"/>
      <c r="B112" s="213"/>
      <c r="C112" s="214"/>
      <c r="D112" s="341"/>
      <c r="E112" s="342"/>
      <c r="F112" s="342"/>
      <c r="G112" s="342"/>
      <c r="H112" s="342"/>
      <c r="I112" s="343"/>
      <c r="J112" s="367"/>
      <c r="K112" s="215" t="s">
        <v>192</v>
      </c>
      <c r="L112" s="216"/>
      <c r="M112" s="216"/>
      <c r="N112" s="216"/>
      <c r="O112" s="216"/>
      <c r="P112" s="217"/>
      <c r="Q112" s="221" t="s">
        <v>189</v>
      </c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393" t="str">
        <f>IF(入力!$AD$56=0,"",入力!$AD$56)</f>
        <v/>
      </c>
      <c r="AE112" s="393"/>
      <c r="AF112" s="393"/>
      <c r="AG112" s="393"/>
      <c r="AH112" s="393"/>
      <c r="AI112" s="394"/>
      <c r="AJ112" s="91"/>
      <c r="AK112" s="91"/>
      <c r="AL112" s="91"/>
      <c r="AO112" s="190" t="s">
        <v>85</v>
      </c>
      <c r="AT112" s="114"/>
    </row>
    <row r="113" spans="1:46" ht="41.25" customHeight="1" x14ac:dyDescent="0.15">
      <c r="A113" s="115"/>
      <c r="B113" s="115"/>
      <c r="C113" s="116"/>
      <c r="D113" s="341"/>
      <c r="E113" s="342"/>
      <c r="F113" s="342"/>
      <c r="G113" s="342"/>
      <c r="H113" s="342"/>
      <c r="I113" s="343"/>
      <c r="J113" s="368"/>
      <c r="K113" s="218"/>
      <c r="L113" s="219"/>
      <c r="M113" s="219"/>
      <c r="N113" s="219"/>
      <c r="O113" s="219"/>
      <c r="P113" s="220"/>
      <c r="Q113" s="395" t="str">
        <f>IF(入力!$Q$57=0,"",入力!$Q$57)</f>
        <v/>
      </c>
      <c r="R113" s="396"/>
      <c r="S113" s="396"/>
      <c r="T113" s="396"/>
      <c r="U113" s="396"/>
      <c r="V113" s="396"/>
      <c r="W113" s="396"/>
      <c r="X113" s="396"/>
      <c r="Y113" s="396"/>
      <c r="Z113" s="396"/>
      <c r="AA113" s="396"/>
      <c r="AB113" s="396"/>
      <c r="AC113" s="396"/>
      <c r="AD113" s="396"/>
      <c r="AE113" s="396"/>
      <c r="AF113" s="396"/>
      <c r="AG113" s="396"/>
      <c r="AH113" s="396"/>
      <c r="AI113" s="397"/>
      <c r="AO113" s="190" t="s">
        <v>85</v>
      </c>
      <c r="AT113" s="89"/>
    </row>
    <row r="114" spans="1:46" ht="14.25" customHeight="1" x14ac:dyDescent="0.15">
      <c r="A114" s="213"/>
      <c r="B114" s="213"/>
      <c r="C114" s="214"/>
      <c r="D114" s="341"/>
      <c r="E114" s="342"/>
      <c r="F114" s="342"/>
      <c r="G114" s="342"/>
      <c r="H114" s="342"/>
      <c r="I114" s="343"/>
      <c r="J114" s="215" t="s">
        <v>78</v>
      </c>
      <c r="K114" s="216"/>
      <c r="L114" s="216"/>
      <c r="M114" s="216"/>
      <c r="N114" s="216"/>
      <c r="O114" s="216"/>
      <c r="P114" s="217"/>
      <c r="Q114" s="221" t="s">
        <v>255</v>
      </c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393" t="str">
        <f>IF(入力!$AD$58=0,"",入力!$AD$58)</f>
        <v/>
      </c>
      <c r="AE114" s="393"/>
      <c r="AF114" s="393"/>
      <c r="AG114" s="393"/>
      <c r="AH114" s="393"/>
      <c r="AI114" s="394"/>
      <c r="AJ114" s="91"/>
      <c r="AK114" s="91"/>
      <c r="AL114" s="91"/>
      <c r="AO114" s="190" t="s">
        <v>85</v>
      </c>
    </row>
    <row r="115" spans="1:46" ht="41.25" customHeight="1" thickBot="1" x14ac:dyDescent="0.2">
      <c r="A115" s="115"/>
      <c r="B115" s="115"/>
      <c r="C115" s="116"/>
      <c r="D115" s="344"/>
      <c r="E115" s="345"/>
      <c r="F115" s="345"/>
      <c r="G115" s="345"/>
      <c r="H115" s="345"/>
      <c r="I115" s="375"/>
      <c r="J115" s="369"/>
      <c r="K115" s="370"/>
      <c r="L115" s="370"/>
      <c r="M115" s="370"/>
      <c r="N115" s="370"/>
      <c r="O115" s="370"/>
      <c r="P115" s="371"/>
      <c r="Q115" s="398" t="str">
        <f>IF(入力!$Q$59=0,"",入力!$Q$59)</f>
        <v/>
      </c>
      <c r="R115" s="399"/>
      <c r="S115" s="399"/>
      <c r="T115" s="399"/>
      <c r="U115" s="399"/>
      <c r="V115" s="399"/>
      <c r="W115" s="399"/>
      <c r="X115" s="399"/>
      <c r="Y115" s="399"/>
      <c r="Z115" s="399"/>
      <c r="AA115" s="399"/>
      <c r="AB115" s="399"/>
      <c r="AC115" s="399"/>
      <c r="AD115" s="399"/>
      <c r="AE115" s="399"/>
      <c r="AF115" s="399"/>
      <c r="AG115" s="399"/>
      <c r="AH115" s="399"/>
      <c r="AI115" s="400"/>
      <c r="AO115" s="190" t="s">
        <v>85</v>
      </c>
    </row>
    <row r="116" spans="1:46" s="91" customFormat="1" ht="14.25" customHeight="1" thickBot="1" x14ac:dyDescent="0.2">
      <c r="AO116" s="190" t="s">
        <v>85</v>
      </c>
    </row>
    <row r="117" spans="1:46" s="91" customFormat="1" ht="14.25" customHeight="1" thickTop="1" x14ac:dyDescent="0.15">
      <c r="D117" s="208" t="s">
        <v>247</v>
      </c>
      <c r="E117" s="209"/>
      <c r="F117" s="209"/>
      <c r="G117" s="209"/>
      <c r="H117" s="452" t="str">
        <f>IF(入力!$H$61=0,"",入力!$H$61)</f>
        <v/>
      </c>
      <c r="I117" s="453"/>
      <c r="J117" s="453"/>
      <c r="K117" s="453"/>
      <c r="L117" s="453"/>
      <c r="M117" s="453"/>
      <c r="N117" s="453"/>
      <c r="O117" s="453"/>
      <c r="P117" s="453"/>
      <c r="Q117" s="453"/>
      <c r="R117" s="453"/>
      <c r="S117" s="453"/>
      <c r="T117" s="453"/>
      <c r="U117" s="453"/>
      <c r="V117" s="453"/>
      <c r="W117" s="453"/>
      <c r="X117" s="453"/>
      <c r="Y117" s="453"/>
      <c r="Z117" s="453"/>
      <c r="AA117" s="453"/>
      <c r="AB117" s="453"/>
      <c r="AC117" s="453"/>
      <c r="AD117" s="453"/>
      <c r="AE117" s="453"/>
      <c r="AF117" s="453"/>
      <c r="AG117" s="453"/>
      <c r="AH117" s="453"/>
      <c r="AI117" s="454"/>
      <c r="AO117" s="190" t="s">
        <v>85</v>
      </c>
    </row>
    <row r="118" spans="1:46" s="91" customFormat="1" ht="14.25" customHeight="1" thickBot="1" x14ac:dyDescent="0.2">
      <c r="D118" s="202" t="s">
        <v>248</v>
      </c>
      <c r="E118" s="203"/>
      <c r="F118" s="203"/>
      <c r="G118" s="203"/>
      <c r="H118" s="455" t="str">
        <f>IF(入力!$H$62=0,"",入力!$H$62)</f>
        <v/>
      </c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136" t="s">
        <v>88</v>
      </c>
      <c r="X118" s="203" t="str">
        <f>CONCATENATE(入力!$X$62,入力!$Y$62,入力!$Z$62,入力!AA62)</f>
        <v/>
      </c>
      <c r="Y118" s="203"/>
      <c r="Z118" s="203"/>
      <c r="AA118" s="449"/>
      <c r="AB118" s="450" t="str">
        <f>CONCATENATE(入力!$AB$62,入力!$AC$62,入力!$AD$62,入力!$AE$62)</f>
        <v/>
      </c>
      <c r="AC118" s="203"/>
      <c r="AD118" s="203"/>
      <c r="AE118" s="449"/>
      <c r="AF118" s="450" t="str">
        <f>CONCATENATE(入力!$AF$62,入力!$AG$62,入力!$AH$62,入力!$AI$62)</f>
        <v/>
      </c>
      <c r="AG118" s="203"/>
      <c r="AH118" s="203"/>
      <c r="AI118" s="451"/>
      <c r="AO118" s="190" t="s">
        <v>85</v>
      </c>
    </row>
    <row r="119" spans="1:46" s="91" customFormat="1" ht="14.25" customHeight="1" thickTop="1" x14ac:dyDescent="0.15"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O119" s="190" t="s">
        <v>85</v>
      </c>
    </row>
    <row r="120" spans="1:46" s="91" customFormat="1" ht="14.25" customHeight="1" x14ac:dyDescent="0.15">
      <c r="D120" s="198" t="s">
        <v>194</v>
      </c>
      <c r="E120" s="198"/>
      <c r="F120" s="198"/>
      <c r="G120" s="198"/>
      <c r="AO120" s="190" t="s">
        <v>85</v>
      </c>
    </row>
    <row r="121" spans="1:46" s="91" customFormat="1" ht="14.25" customHeight="1" x14ac:dyDescent="0.15">
      <c r="B121" s="118"/>
      <c r="C121" s="207" t="s">
        <v>249</v>
      </c>
      <c r="D121" s="207"/>
      <c r="E121" s="201" t="s">
        <v>250</v>
      </c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118"/>
      <c r="AL121" s="118"/>
      <c r="AO121" s="190" t="s">
        <v>85</v>
      </c>
    </row>
    <row r="122" spans="1:46" s="91" customFormat="1" ht="14.25" customHeight="1" x14ac:dyDescent="0.15">
      <c r="A122" s="118"/>
      <c r="B122" s="118"/>
      <c r="C122" s="118"/>
      <c r="D122" s="118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118"/>
      <c r="AL122" s="118"/>
      <c r="AO122" s="190" t="s">
        <v>85</v>
      </c>
    </row>
    <row r="123" spans="1:46" s="91" customFormat="1" ht="14.25" customHeight="1" x14ac:dyDescent="0.15">
      <c r="C123" s="207" t="s">
        <v>251</v>
      </c>
      <c r="D123" s="207"/>
      <c r="E123" s="201" t="s">
        <v>252</v>
      </c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O123" s="190" t="s">
        <v>85</v>
      </c>
    </row>
    <row r="124" spans="1:46" s="91" customFormat="1" ht="14.25" customHeight="1" x14ac:dyDescent="0.15">
      <c r="C124" s="118"/>
      <c r="D124" s="118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O124" s="190" t="s">
        <v>85</v>
      </c>
    </row>
    <row r="125" spans="1:46" s="91" customFormat="1" ht="14.25" customHeight="1" x14ac:dyDescent="0.15">
      <c r="C125" s="207" t="s">
        <v>253</v>
      </c>
      <c r="D125" s="207"/>
      <c r="E125" s="201" t="s">
        <v>254</v>
      </c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201"/>
      <c r="AJ125" s="201"/>
      <c r="AO125" s="190" t="s">
        <v>85</v>
      </c>
    </row>
    <row r="126" spans="1:46" s="91" customFormat="1" ht="14.25" customHeight="1" x14ac:dyDescent="0.15">
      <c r="C126" s="118"/>
      <c r="D126" s="118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O126" s="190" t="s">
        <v>85</v>
      </c>
    </row>
    <row r="127" spans="1:46" s="119" customFormat="1" ht="14.25" customHeight="1" x14ac:dyDescent="0.15">
      <c r="C127" s="199" t="s">
        <v>195</v>
      </c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200" t="str">
        <f>入力!$U$71</f>
        <v>　</v>
      </c>
      <c r="V127" s="200"/>
      <c r="W127" s="200"/>
      <c r="X127" s="200"/>
      <c r="Y127" s="200"/>
      <c r="Z127" s="200"/>
      <c r="AA127" s="200"/>
      <c r="AB127" s="199" t="s">
        <v>197</v>
      </c>
      <c r="AC127" s="199"/>
      <c r="AD127" s="199"/>
      <c r="AE127" s="199"/>
      <c r="AF127" s="199"/>
      <c r="AG127" s="199"/>
      <c r="AH127" s="199"/>
      <c r="AI127" s="199"/>
      <c r="AJ127" s="199"/>
      <c r="AO127" s="191" t="s">
        <v>85</v>
      </c>
    </row>
    <row r="128" spans="1:46" s="91" customFormat="1" ht="14.25" customHeight="1" x14ac:dyDescent="0.15">
      <c r="C128" s="201" t="s">
        <v>196</v>
      </c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O128" s="190" t="s">
        <v>85</v>
      </c>
    </row>
    <row r="129" spans="3:41" s="91" customFormat="1" ht="14.25" customHeight="1" x14ac:dyDescent="0.15"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O129" s="190" t="s">
        <v>85</v>
      </c>
    </row>
    <row r="130" spans="3:41" s="91" customFormat="1" ht="14.25" customHeight="1" x14ac:dyDescent="0.15"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O130" s="190" t="s">
        <v>85</v>
      </c>
    </row>
    <row r="131" spans="3:41" s="91" customFormat="1" ht="14.25" customHeight="1" x14ac:dyDescent="0.15"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O131" s="190" t="s">
        <v>85</v>
      </c>
    </row>
    <row r="132" spans="3:41" s="120" customFormat="1" ht="14.25" customHeight="1" x14ac:dyDescent="0.15">
      <c r="L132" s="120" t="s">
        <v>198</v>
      </c>
      <c r="Q132" s="447" t="str">
        <f>IF(入力!$J$20=0,"",入力!$J$20)</f>
        <v/>
      </c>
      <c r="R132" s="447"/>
      <c r="S132" s="447"/>
      <c r="T132" s="447"/>
      <c r="U132" s="447"/>
      <c r="V132" s="447"/>
      <c r="W132" s="447"/>
      <c r="X132" s="447"/>
      <c r="Y132" s="447"/>
      <c r="Z132" s="447"/>
      <c r="AA132" s="447"/>
      <c r="AB132" s="447"/>
      <c r="AC132" s="447"/>
      <c r="AD132" s="447"/>
      <c r="AE132" s="447"/>
      <c r="AF132" s="447"/>
      <c r="AG132" s="447"/>
      <c r="AH132" s="447"/>
      <c r="AI132" s="447"/>
      <c r="AJ132" s="447"/>
      <c r="AO132" s="190" t="s">
        <v>85</v>
      </c>
    </row>
    <row r="133" spans="3:41" s="120" customFormat="1" ht="14.25" customHeight="1" x14ac:dyDescent="0.15">
      <c r="L133" s="120" t="s">
        <v>199</v>
      </c>
      <c r="Q133" s="448" t="str">
        <f>IF(入力!$Q$78=0,"「入力」側で未入力",入力!$Q$78)</f>
        <v>「入力」側で未入力</v>
      </c>
      <c r="R133" s="448"/>
      <c r="S133" s="448"/>
      <c r="T133" s="448"/>
      <c r="U133" s="448"/>
      <c r="V133" s="448"/>
      <c r="W133" s="448"/>
      <c r="X133" s="448"/>
      <c r="Y133" s="448"/>
      <c r="Z133" s="448"/>
      <c r="AA133" s="448"/>
      <c r="AB133" s="448"/>
      <c r="AC133" s="448"/>
      <c r="AD133" s="448"/>
      <c r="AE133" s="448"/>
      <c r="AF133" s="134"/>
      <c r="AG133" s="134"/>
      <c r="AH133" s="134"/>
      <c r="AI133" s="134"/>
      <c r="AJ133" s="134"/>
      <c r="AO133" s="190" t="s">
        <v>85</v>
      </c>
    </row>
    <row r="134" spans="3:41" ht="14.25" customHeight="1" x14ac:dyDescent="0.15">
      <c r="AO134" s="190" t="s">
        <v>85</v>
      </c>
    </row>
    <row r="135" spans="3:41" ht="14.25" customHeight="1" x14ac:dyDescent="0.15"/>
    <row r="136" spans="3:41" ht="14.25" customHeight="1" x14ac:dyDescent="0.15"/>
    <row r="137" spans="3:41" ht="14.25" customHeight="1" x14ac:dyDescent="0.15"/>
    <row r="138" spans="3:41" ht="14.25" customHeight="1" x14ac:dyDescent="0.15"/>
    <row r="139" spans="3:41" ht="14.25" customHeight="1" x14ac:dyDescent="0.15"/>
    <row r="140" spans="3:41" ht="14.25" customHeight="1" x14ac:dyDescent="0.15"/>
    <row r="141" spans="3:41" ht="14.25" customHeight="1" x14ac:dyDescent="0.15"/>
    <row r="142" spans="3:41" ht="14.25" customHeight="1" x14ac:dyDescent="0.15"/>
    <row r="143" spans="3:41" ht="14.25" customHeight="1" x14ac:dyDescent="0.15"/>
    <row r="144" spans="3:41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</sheetData>
  <sheetProtection autoFilter="0"/>
  <autoFilter ref="AO1:AO134" xr:uid="{00000000-0009-0000-0000-000006000000}">
    <filterColumn colId="0">
      <customFilters>
        <customFilter operator="notEqual" val=" "/>
      </customFilters>
    </filterColumn>
  </autoFilter>
  <mergeCells count="192">
    <mergeCell ref="Y5:AI5"/>
    <mergeCell ref="C125:D125"/>
    <mergeCell ref="E125:AJ126"/>
    <mergeCell ref="C127:T127"/>
    <mergeCell ref="U127:AA127"/>
    <mergeCell ref="AB127:AJ127"/>
    <mergeCell ref="O92:AI92"/>
    <mergeCell ref="O93:AI93"/>
    <mergeCell ref="O94:AI94"/>
    <mergeCell ref="O95:AI95"/>
    <mergeCell ref="O96:AI96"/>
    <mergeCell ref="O97:AI97"/>
    <mergeCell ref="O98:AI98"/>
    <mergeCell ref="O99:AI99"/>
    <mergeCell ref="O103:AI103"/>
    <mergeCell ref="O104:AI104"/>
    <mergeCell ref="O105:AI105"/>
    <mergeCell ref="O68:AI68"/>
    <mergeCell ref="O69:AI69"/>
    <mergeCell ref="O75:AI75"/>
    <mergeCell ref="J70:S70"/>
    <mergeCell ref="T70:V70"/>
    <mergeCell ref="X70:AE70"/>
    <mergeCell ref="AF70:AI70"/>
    <mergeCell ref="C128:AJ131"/>
    <mergeCell ref="Q132:AJ132"/>
    <mergeCell ref="Q133:AE133"/>
    <mergeCell ref="X118:AA118"/>
    <mergeCell ref="AB118:AE118"/>
    <mergeCell ref="AF118:AI118"/>
    <mergeCell ref="D117:G117"/>
    <mergeCell ref="H117:AI117"/>
    <mergeCell ref="D118:G118"/>
    <mergeCell ref="H118:V118"/>
    <mergeCell ref="D120:G120"/>
    <mergeCell ref="C121:D121"/>
    <mergeCell ref="E121:AJ122"/>
    <mergeCell ref="C123:D123"/>
    <mergeCell ref="E123:AJ124"/>
    <mergeCell ref="AA73:AB73"/>
    <mergeCell ref="O85:AI85"/>
    <mergeCell ref="AA74:AB74"/>
    <mergeCell ref="J75:N75"/>
    <mergeCell ref="O79:AI79"/>
    <mergeCell ref="O80:AI80"/>
    <mergeCell ref="O81:AI81"/>
    <mergeCell ref="O82:AI82"/>
    <mergeCell ref="O83:AI83"/>
    <mergeCell ref="O84:AI84"/>
    <mergeCell ref="O61:AI61"/>
    <mergeCell ref="O58:AI58"/>
    <mergeCell ref="O59:AI59"/>
    <mergeCell ref="O56:AI56"/>
    <mergeCell ref="O57:AI57"/>
    <mergeCell ref="O66:AI66"/>
    <mergeCell ref="O67:AI67"/>
    <mergeCell ref="O64:AI64"/>
    <mergeCell ref="O65:AI65"/>
    <mergeCell ref="O62:AI62"/>
    <mergeCell ref="O63:AI63"/>
    <mergeCell ref="O44:AI44"/>
    <mergeCell ref="O45:AI45"/>
    <mergeCell ref="O54:AI54"/>
    <mergeCell ref="O55:AI55"/>
    <mergeCell ref="O52:AI52"/>
    <mergeCell ref="O53:AI53"/>
    <mergeCell ref="O50:AI50"/>
    <mergeCell ref="O51:AI51"/>
    <mergeCell ref="O60:AI60"/>
    <mergeCell ref="O35:AI35"/>
    <mergeCell ref="D31:I32"/>
    <mergeCell ref="J31:T32"/>
    <mergeCell ref="U31:Z32"/>
    <mergeCell ref="AA31:AG32"/>
    <mergeCell ref="AH31:AI32"/>
    <mergeCell ref="O36:AI36"/>
    <mergeCell ref="O37:AI37"/>
    <mergeCell ref="D108:I108"/>
    <mergeCell ref="J108:AI108"/>
    <mergeCell ref="D106:I106"/>
    <mergeCell ref="J106:AI106"/>
    <mergeCell ref="D107:I107"/>
    <mergeCell ref="J107:AI107"/>
    <mergeCell ref="O42:AI42"/>
    <mergeCell ref="O43:AI43"/>
    <mergeCell ref="O40:AI40"/>
    <mergeCell ref="O41:AI41"/>
    <mergeCell ref="O38:AI38"/>
    <mergeCell ref="O39:AI39"/>
    <mergeCell ref="O48:AI48"/>
    <mergeCell ref="O49:AI49"/>
    <mergeCell ref="O46:AI46"/>
    <mergeCell ref="O47:AI47"/>
    <mergeCell ref="D23:I30"/>
    <mergeCell ref="J24:AI27"/>
    <mergeCell ref="J28:K28"/>
    <mergeCell ref="W28:X28"/>
    <mergeCell ref="S29:AI29"/>
    <mergeCell ref="D33:I34"/>
    <mergeCell ref="J33:AI34"/>
    <mergeCell ref="L28:N28"/>
    <mergeCell ref="O28:R28"/>
    <mergeCell ref="S28:V28"/>
    <mergeCell ref="Y28:AA28"/>
    <mergeCell ref="AB28:AE28"/>
    <mergeCell ref="AF28:AI28"/>
    <mergeCell ref="S30:V30"/>
    <mergeCell ref="W30:Y30"/>
    <mergeCell ref="Z30:AF30"/>
    <mergeCell ref="AG30:AI30"/>
    <mergeCell ref="AD12:AE12"/>
    <mergeCell ref="AG12:AH12"/>
    <mergeCell ref="D14:I17"/>
    <mergeCell ref="J15:AI16"/>
    <mergeCell ref="J17:K17"/>
    <mergeCell ref="W17:X17"/>
    <mergeCell ref="D11:I13"/>
    <mergeCell ref="J11:O13"/>
    <mergeCell ref="P11:U13"/>
    <mergeCell ref="V12:X12"/>
    <mergeCell ref="Z12:AB12"/>
    <mergeCell ref="L17:N17"/>
    <mergeCell ref="O17:R17"/>
    <mergeCell ref="S17:V17"/>
    <mergeCell ref="Y17:AA17"/>
    <mergeCell ref="AB17:AE17"/>
    <mergeCell ref="AF17:AI17"/>
    <mergeCell ref="AI1:AK2"/>
    <mergeCell ref="H3:AG4"/>
    <mergeCell ref="D6:I6"/>
    <mergeCell ref="J6:O6"/>
    <mergeCell ref="P6:U6"/>
    <mergeCell ref="D35:I70"/>
    <mergeCell ref="D73:I105"/>
    <mergeCell ref="AC8:AD9"/>
    <mergeCell ref="AF8:AG9"/>
    <mergeCell ref="D10:I10"/>
    <mergeCell ref="J10:O10"/>
    <mergeCell ref="P10:U10"/>
    <mergeCell ref="D7:I9"/>
    <mergeCell ref="J7:O9"/>
    <mergeCell ref="P7:U9"/>
    <mergeCell ref="Y7:AA7"/>
    <mergeCell ref="V8:X8"/>
    <mergeCell ref="Z8:AA9"/>
    <mergeCell ref="D18:I19"/>
    <mergeCell ref="J18:T19"/>
    <mergeCell ref="U18:X19"/>
    <mergeCell ref="Y18:AI19"/>
    <mergeCell ref="D20:I22"/>
    <mergeCell ref="J20:AI22"/>
    <mergeCell ref="A71:C71"/>
    <mergeCell ref="D71:I72"/>
    <mergeCell ref="J71:W71"/>
    <mergeCell ref="X71:AI71"/>
    <mergeCell ref="A72:C72"/>
    <mergeCell ref="J72:AI72"/>
    <mergeCell ref="D109:I109"/>
    <mergeCell ref="J109:AI109"/>
    <mergeCell ref="O76:AI76"/>
    <mergeCell ref="O77:AI77"/>
    <mergeCell ref="O78:AI78"/>
    <mergeCell ref="V73:W73"/>
    <mergeCell ref="V74:W74"/>
    <mergeCell ref="X73:Y73"/>
    <mergeCell ref="X74:Y74"/>
    <mergeCell ref="O86:AI86"/>
    <mergeCell ref="O87:AI87"/>
    <mergeCell ref="O88:AI88"/>
    <mergeCell ref="O89:AI89"/>
    <mergeCell ref="O90:AI90"/>
    <mergeCell ref="O100:AI100"/>
    <mergeCell ref="O101:AI101"/>
    <mergeCell ref="O102:AI102"/>
    <mergeCell ref="O91:AI91"/>
    <mergeCell ref="A110:C110"/>
    <mergeCell ref="D110:I115"/>
    <mergeCell ref="J110:J113"/>
    <mergeCell ref="K110:P111"/>
    <mergeCell ref="Q110:AC110"/>
    <mergeCell ref="AD110:AI110"/>
    <mergeCell ref="Q111:AI111"/>
    <mergeCell ref="A112:C112"/>
    <mergeCell ref="K112:P113"/>
    <mergeCell ref="Q112:AC112"/>
    <mergeCell ref="AD112:AI112"/>
    <mergeCell ref="Q113:AI113"/>
    <mergeCell ref="A114:C114"/>
    <mergeCell ref="J114:P115"/>
    <mergeCell ref="Q114:AC114"/>
    <mergeCell ref="AD114:AI114"/>
    <mergeCell ref="Q115:AI115"/>
  </mergeCells>
  <phoneticPr fontId="3"/>
  <conditionalFormatting sqref="Q133:AE133">
    <cfRule type="expression" dxfId="4" priority="26">
      <formula>IF($Q$133="「入力」側で未入力",TRUE,FALSE)</formula>
    </cfRule>
  </conditionalFormatting>
  <conditionalFormatting sqref="Q111:AI111">
    <cfRule type="expression" dxfId="3" priority="13">
      <formula>OR($AD$110="",$AD$110="無")</formula>
    </cfRule>
  </conditionalFormatting>
  <conditionalFormatting sqref="Q113:AI113">
    <cfRule type="expression" dxfId="2" priority="12">
      <formula>OR($AD$112="",$AD$112="無")</formula>
    </cfRule>
  </conditionalFormatting>
  <conditionalFormatting sqref="Q115:AI115">
    <cfRule type="expression" dxfId="1" priority="11">
      <formula>OR($AD$114="",$AD$114="無")</formula>
    </cfRule>
  </conditionalFormatting>
  <conditionalFormatting sqref="J72:AI72">
    <cfRule type="expression" dxfId="0" priority="2">
      <formula>OR($X$71="",$X$71="無")</formula>
    </cfRule>
  </conditionalFormatting>
  <dataValidations count="5">
    <dataValidation showInputMessage="1" showErrorMessage="1" errorTitle="エラー" error="「災害発生の有無」で「無」を選択しているので、入力する必要はありません。入力したい場合は、「キャンセル」を選択して「有」を選択してください。" sqref="J72:AI72" xr:uid="{00000000-0002-0000-0600-000000000000}"/>
    <dataValidation operator="equal" allowBlank="1" showInputMessage="1" showErrorMessage="1" errorTitle="文字数オーバー" error="「キャンセル」を押して、１マス１字で入力してください。" sqref="A116:X133 Y119:AA133 Y116:AA117 AB116:AB133 AC119:AE133 AC116:AE117 AF116:AF133 AJ116:XFD133 AG116:AI117 AG119:AI133 AO134" xr:uid="{00000000-0002-0000-0600-000001000000}"/>
    <dataValidation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111:AI111" xr:uid="{00000000-0002-0000-0600-000002000000}"/>
    <dataValidation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115:AI115" xr:uid="{00000000-0002-0000-0600-000003000000}"/>
    <dataValidation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113:AI113" xr:uid="{00000000-0002-0000-0600-000004000000}"/>
  </dataValidations>
  <pageMargins left="0.51181102362204722" right="0.51181102362204722" top="0.74803149606299213" bottom="0.74803149606299213" header="0.31496062992125984" footer="0.31496062992125984"/>
  <pageSetup paperSize="9" fitToHeight="4" orientation="portrait" r:id="rId1"/>
  <rowBreaks count="1" manualBreakCount="1">
    <brk id="55" max="3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7030A0"/>
    <pageSetUpPr fitToPage="1"/>
  </sheetPr>
  <dimension ref="A1:AC74"/>
  <sheetViews>
    <sheetView view="pageBreakPreview" zoomScale="60" zoomScaleNormal="55" workbookViewId="0">
      <pane xSplit="9" ySplit="3" topLeftCell="X4" activePane="bottomRight" state="frozen"/>
      <selection activeCell="Y8" sqref="Y8"/>
      <selection pane="topRight" activeCell="Y8" sqref="Y8"/>
      <selection pane="bottomLeft" activeCell="Y8" sqref="Y8"/>
      <selection pane="bottomRight" activeCell="AA4" sqref="AA4"/>
    </sheetView>
  </sheetViews>
  <sheetFormatPr defaultRowHeight="18.75" x14ac:dyDescent="0.15"/>
  <cols>
    <col min="1" max="2" width="9.140625" style="26" hidden="1" customWidth="1"/>
    <col min="3" max="3" width="8.140625" style="26" hidden="1" customWidth="1"/>
    <col min="4" max="4" width="4.140625" style="28" customWidth="1"/>
    <col min="5" max="5" width="11.42578125" style="12" hidden="1" customWidth="1"/>
    <col min="6" max="7" width="4.7109375" style="29" customWidth="1"/>
    <col min="8" max="8" width="15.42578125" style="30" customWidth="1"/>
    <col min="9" max="9" width="24" style="12" customWidth="1"/>
    <col min="10" max="11" width="6.28515625" style="12" customWidth="1"/>
    <col min="12" max="12" width="11.42578125" style="9" customWidth="1"/>
    <col min="13" max="13" width="15.85546875" style="7" customWidth="1"/>
    <col min="14" max="14" width="23.140625" style="9" customWidth="1"/>
    <col min="15" max="15" width="10.140625" style="8" customWidth="1"/>
    <col min="16" max="16" width="15.42578125" style="9" customWidth="1"/>
    <col min="17" max="17" width="11.140625" style="14" customWidth="1"/>
    <col min="18" max="18" width="10.85546875" style="7" customWidth="1"/>
    <col min="19" max="19" width="8.42578125" style="31" bestFit="1" customWidth="1"/>
    <col min="20" max="20" width="12.7109375" style="12" bestFit="1" customWidth="1"/>
    <col min="21" max="21" width="13.7109375" style="12" bestFit="1" customWidth="1"/>
    <col min="22" max="22" width="6.140625" style="12" customWidth="1"/>
    <col min="23" max="23" width="10" style="31" customWidth="1"/>
    <col min="24" max="24" width="61.140625" style="8" customWidth="1"/>
    <col min="25" max="25" width="71.42578125" style="9" customWidth="1"/>
    <col min="26" max="26" width="51.42578125" style="8" bestFit="1" customWidth="1"/>
    <col min="27" max="27" width="43" style="8" customWidth="1"/>
    <col min="28" max="28" width="7" style="31" customWidth="1"/>
    <col min="29" max="29" width="50.28515625" style="27" customWidth="1"/>
    <col min="30" max="16384" width="9.140625" style="26"/>
  </cols>
  <sheetData>
    <row r="1" spans="1:29" customFormat="1" x14ac:dyDescent="0.15">
      <c r="A1" s="1"/>
      <c r="B1" s="1"/>
      <c r="C1" s="1"/>
      <c r="D1" s="2"/>
      <c r="E1" s="3"/>
      <c r="F1" s="4"/>
      <c r="G1" s="4"/>
      <c r="H1" s="70" t="s">
        <v>87</v>
      </c>
      <c r="I1" s="3"/>
      <c r="J1" s="3"/>
      <c r="K1" s="3"/>
      <c r="L1" s="6"/>
      <c r="M1" s="7"/>
      <c r="N1" s="6"/>
      <c r="O1" s="8"/>
      <c r="P1" s="9"/>
      <c r="Q1" s="14"/>
      <c r="R1" s="10"/>
      <c r="S1" s="11"/>
      <c r="T1" s="12"/>
      <c r="U1" s="12"/>
      <c r="V1" s="12"/>
      <c r="W1" s="11"/>
      <c r="X1" s="13"/>
      <c r="Y1" s="6"/>
      <c r="Z1" s="13"/>
      <c r="AA1" s="13"/>
      <c r="AB1" s="11"/>
      <c r="AC1" s="22"/>
    </row>
    <row r="2" spans="1:29" customFormat="1" ht="19.5" thickBot="1" x14ac:dyDescent="0.2">
      <c r="A2" s="1"/>
      <c r="B2" s="1"/>
      <c r="C2" s="1"/>
      <c r="D2" s="2"/>
      <c r="E2" s="3"/>
      <c r="F2" s="4"/>
      <c r="G2" s="4"/>
      <c r="H2" s="5"/>
      <c r="I2" s="3"/>
      <c r="J2" s="3"/>
      <c r="K2" s="3"/>
      <c r="L2" s="6"/>
      <c r="M2" s="7"/>
      <c r="N2" s="6"/>
      <c r="O2" s="8"/>
      <c r="P2" s="9"/>
      <c r="Q2" s="14"/>
      <c r="R2" s="10"/>
      <c r="S2" s="11"/>
      <c r="T2" s="12"/>
      <c r="U2" s="460"/>
      <c r="V2" s="460"/>
      <c r="W2" s="19"/>
      <c r="X2" s="20"/>
      <c r="Y2" s="20"/>
      <c r="Z2" s="20"/>
      <c r="AA2" s="13"/>
      <c r="AB2" s="11"/>
      <c r="AC2" s="22"/>
    </row>
    <row r="3" spans="1:29" customFormat="1" ht="191.25" customHeight="1" thickBot="1" x14ac:dyDescent="0.2">
      <c r="A3" s="32" t="s">
        <v>0</v>
      </c>
      <c r="B3" s="33" t="s">
        <v>1</v>
      </c>
      <c r="C3" s="34" t="s">
        <v>2</v>
      </c>
      <c r="D3" s="35" t="s">
        <v>3</v>
      </c>
      <c r="E3" s="25" t="s">
        <v>4</v>
      </c>
      <c r="F3" s="36" t="s">
        <v>5</v>
      </c>
      <c r="G3" s="36" t="s">
        <v>17</v>
      </c>
      <c r="H3" s="15" t="s">
        <v>26</v>
      </c>
      <c r="I3" s="15" t="s">
        <v>27</v>
      </c>
      <c r="J3" s="37" t="s">
        <v>6</v>
      </c>
      <c r="K3" s="25" t="s">
        <v>7</v>
      </c>
      <c r="L3" s="15" t="s">
        <v>8</v>
      </c>
      <c r="M3" s="15" t="s">
        <v>9</v>
      </c>
      <c r="N3" s="25" t="s">
        <v>10</v>
      </c>
      <c r="O3" s="37" t="s">
        <v>11</v>
      </c>
      <c r="P3" s="37" t="s">
        <v>12</v>
      </c>
      <c r="Q3" s="38" t="s">
        <v>13</v>
      </c>
      <c r="R3" s="25" t="s">
        <v>14</v>
      </c>
      <c r="S3" s="39" t="s">
        <v>15</v>
      </c>
      <c r="T3" s="40" t="s">
        <v>16</v>
      </c>
      <c r="U3" s="41" t="s">
        <v>19</v>
      </c>
      <c r="V3" s="36" t="s">
        <v>18</v>
      </c>
      <c r="W3" s="42" t="s">
        <v>22</v>
      </c>
      <c r="X3" s="18" t="s">
        <v>21</v>
      </c>
      <c r="Y3" s="16" t="s">
        <v>20</v>
      </c>
      <c r="Z3" s="17" t="s">
        <v>23</v>
      </c>
      <c r="AA3" s="43" t="s">
        <v>25</v>
      </c>
      <c r="AB3" s="44" t="s">
        <v>24</v>
      </c>
      <c r="AC3" s="17" t="s">
        <v>28</v>
      </c>
    </row>
    <row r="4" spans="1:29" s="21" customFormat="1" ht="409.6" customHeight="1" x14ac:dyDescent="0.15">
      <c r="B4" s="23"/>
      <c r="D4" s="66"/>
      <c r="E4" s="67"/>
      <c r="F4" s="75">
        <f>IFERROR(VLOOKUP(入力!S30,裏Ｂ!$A$1:$B$47,2,FALSE),0)</f>
        <v>0</v>
      </c>
      <c r="G4" s="75">
        <f>入力!Z30</f>
        <v>0</v>
      </c>
      <c r="H4" s="63">
        <f>入力!$H$61</f>
        <v>0</v>
      </c>
      <c r="I4" s="74" t="str">
        <f>CONCATENATE(入力!J11,"　",入力!P11)</f>
        <v>　</v>
      </c>
      <c r="J4" s="58" t="str">
        <f>入力!Z12</f>
        <v/>
      </c>
      <c r="K4" s="58">
        <f>入力!$AG$12</f>
        <v>0</v>
      </c>
      <c r="L4" s="59">
        <f>入力!$J$18</f>
        <v>0</v>
      </c>
      <c r="M4" s="60">
        <f>入力!$Y$18</f>
        <v>0</v>
      </c>
      <c r="N4" s="149">
        <f>入力!$J$20</f>
        <v>0</v>
      </c>
      <c r="O4" s="61" t="str">
        <f>CONCATENATE(入力!$L$23,入力!$M$23,入力!$N$23,入力!$O$23,入力!$P$23,入力!$Q$23,入力!$R$23,入力!$S$23)</f>
        <v>-</v>
      </c>
      <c r="P4" s="61">
        <f>入力!$J$24</f>
        <v>0</v>
      </c>
      <c r="Q4" s="62" t="str">
        <f>CONCATENATE(入力!$K$28,入力!$L$28,入力!$M$28,入力!$N$28,"-",入力!$O$28,入力!$P$28,入力!$Q$28,入力!$R$28,"-",入力!$S$28,入力!$T$28,入力!$U$28,入力!$V$28)</f>
        <v>--</v>
      </c>
      <c r="R4" s="63">
        <f>入力!$J$31</f>
        <v>0</v>
      </c>
      <c r="S4" s="64">
        <f>入力!$AA$31</f>
        <v>0</v>
      </c>
      <c r="T4" s="65" t="str">
        <f>IF(COUNTIF(入力!V43,"昭和")=1,SUBSTITUTE(SUBSTITUTE(CONCATENATE(入力!V43,入力!X43,入力!Z43),"昭和","S"), "年",""),IF((COUNTIF(入力!V43,"平成")=1),SUBSTITUTE(SUBSTITUTE(CONCATENATE(入力!V43,入力!X43,入力!Z43),"平成","H"), "年",""),IF((COUNTIF(入力!V43,"令和")=1),SUBSTITUTE(SUBSTITUTE(CONCATENATE(入力!V43,入力!X43,入力!Z43),"令和","R"), "年",""),"☆")))</f>
        <v>☆</v>
      </c>
      <c r="U4" s="61" t="str">
        <f>IF(入力!$T$40&gt;=10,CONCATENATE("○",入力!$T$40,"年"),CONCATENATE(入力!$T$40,"年"))</f>
        <v>年</v>
      </c>
      <c r="V4" s="61" t="str">
        <f>IF(入力!AF40="はい","○","×")</f>
        <v>×</v>
      </c>
      <c r="W4" s="61">
        <f>入力!$X$41</f>
        <v>0</v>
      </c>
      <c r="X4" s="189" t="str">
        <f>CONCATENATE(入力!J43,"：",入力!V43,入力!X43,入力!Z43,入力!AA43,入力!AC43,CHAR(10),入力!J43,"：",入力!V44,入力!X44,入力!Z44,入力!AA44,入力!AC44,CHAR(10),裏Ａ!$V$30)</f>
        <v xml:space="preserve">・職長教育の受講時期：年月
・職長教育の受講時期：年月
</v>
      </c>
      <c r="Y4" s="81" t="str">
        <f>CONCATENATE(入力!J50,CHAR(10),入力!J51)</f>
        <v xml:space="preserve">
</v>
      </c>
      <c r="Z4" s="81" t="str">
        <f>裏Ｃ!$E$7</f>
        <v xml:space="preserve">その他参考事項：
労働災害発生の有無：「」
労働災害発生状況：
法違反及び違法行為の有無：「」
法違反及び違法行為：
労災認定の有無：「」
労災認定の内容：
</v>
      </c>
      <c r="AA4" s="68"/>
      <c r="AB4" s="69"/>
      <c r="AC4" s="55"/>
    </row>
    <row r="5" spans="1:29" x14ac:dyDescent="0.15">
      <c r="X5" s="57"/>
    </row>
    <row r="6" spans="1:29" x14ac:dyDescent="0.15">
      <c r="X6" s="57"/>
    </row>
    <row r="14" spans="1:29" ht="23.25" x14ac:dyDescent="0.15">
      <c r="I14" s="12" ph="1"/>
    </row>
    <row r="15" spans="1:29" ht="23.25" x14ac:dyDescent="0.15">
      <c r="I15" s="12" ph="1"/>
    </row>
    <row r="16" spans="1:29" ht="23.25" x14ac:dyDescent="0.15">
      <c r="I16" s="12" ph="1"/>
    </row>
    <row r="17" spans="9:9" ht="23.25" x14ac:dyDescent="0.15">
      <c r="I17" s="12" ph="1"/>
    </row>
    <row r="18" spans="9:9" ht="23.25" x14ac:dyDescent="0.15">
      <c r="I18" s="12" ph="1"/>
    </row>
    <row r="19" spans="9:9" ht="23.25" x14ac:dyDescent="0.15">
      <c r="I19" s="12" ph="1"/>
    </row>
    <row r="20" spans="9:9" ht="23.25" x14ac:dyDescent="0.15">
      <c r="I20" s="12" ph="1"/>
    </row>
    <row r="21" spans="9:9" ht="23.25" x14ac:dyDescent="0.15">
      <c r="I21" s="12" ph="1"/>
    </row>
    <row r="22" spans="9:9" ht="23.25" x14ac:dyDescent="0.15">
      <c r="I22" s="12" ph="1"/>
    </row>
    <row r="23" spans="9:9" ht="23.25" x14ac:dyDescent="0.15">
      <c r="I23" s="12" ph="1"/>
    </row>
    <row r="24" spans="9:9" ht="23.25" x14ac:dyDescent="0.15">
      <c r="I24" s="12" ph="1"/>
    </row>
    <row r="25" spans="9:9" ht="23.25" x14ac:dyDescent="0.15">
      <c r="I25" s="12" ph="1"/>
    </row>
    <row r="26" spans="9:9" ht="23.25" x14ac:dyDescent="0.15">
      <c r="I26" s="12" ph="1"/>
    </row>
    <row r="27" spans="9:9" ht="23.25" x14ac:dyDescent="0.15">
      <c r="I27" s="12" ph="1"/>
    </row>
    <row r="28" spans="9:9" ht="23.25" x14ac:dyDescent="0.15">
      <c r="I28" s="12" ph="1"/>
    </row>
    <row r="29" spans="9:9" ht="23.25" x14ac:dyDescent="0.15">
      <c r="I29" s="12" ph="1"/>
    </row>
    <row r="30" spans="9:9" ht="23.25" x14ac:dyDescent="0.15">
      <c r="I30" s="12" ph="1"/>
    </row>
    <row r="31" spans="9:9" ht="23.25" x14ac:dyDescent="0.15">
      <c r="I31" s="12" ph="1"/>
    </row>
    <row r="32" spans="9:9" ht="23.25" x14ac:dyDescent="0.15">
      <c r="I32" s="12" ph="1"/>
    </row>
    <row r="33" spans="9:10" ht="23.25" x14ac:dyDescent="0.15">
      <c r="I33" s="12" ph="1"/>
    </row>
    <row r="34" spans="9:10" ht="23.25" x14ac:dyDescent="0.15">
      <c r="I34" s="12" ph="1"/>
    </row>
    <row r="35" spans="9:10" ht="23.25" x14ac:dyDescent="0.15">
      <c r="I35" s="12" ph="1"/>
    </row>
    <row r="36" spans="9:10" ht="23.25" x14ac:dyDescent="0.15">
      <c r="I36" s="12" ph="1"/>
    </row>
    <row r="37" spans="9:10" ht="23.25" x14ac:dyDescent="0.15">
      <c r="I37" s="12" ph="1"/>
    </row>
    <row r="38" spans="9:10" ht="23.25" x14ac:dyDescent="0.15">
      <c r="I38" s="12" ph="1"/>
    </row>
    <row r="39" spans="9:10" ht="23.25" x14ac:dyDescent="0.15">
      <c r="I39" s="12" ph="1"/>
    </row>
    <row r="40" spans="9:10" ht="23.25" x14ac:dyDescent="0.15">
      <c r="I40" s="12" ph="1"/>
    </row>
    <row r="41" spans="9:10" ht="23.25" x14ac:dyDescent="0.15">
      <c r="I41" s="12" ph="1"/>
      <c r="J41" s="12" ph="1"/>
    </row>
    <row r="42" spans="9:10" ht="23.25" x14ac:dyDescent="0.15">
      <c r="I42" s="12" ph="1"/>
    </row>
    <row r="43" spans="9:10" ht="23.25" x14ac:dyDescent="0.15">
      <c r="I43" s="12" ph="1"/>
    </row>
    <row r="44" spans="9:10" ht="23.25" x14ac:dyDescent="0.15">
      <c r="I44" s="12" ph="1"/>
    </row>
    <row r="45" spans="9:10" ht="23.25" x14ac:dyDescent="0.15">
      <c r="I45" s="12" ph="1"/>
    </row>
    <row r="46" spans="9:10" ht="23.25" x14ac:dyDescent="0.15">
      <c r="I46" s="12" ph="1"/>
    </row>
    <row r="47" spans="9:10" ht="23.25" x14ac:dyDescent="0.15">
      <c r="I47" s="12" ph="1"/>
    </row>
    <row r="48" spans="9:10" ht="23.25" x14ac:dyDescent="0.15">
      <c r="I48" s="12" ph="1"/>
    </row>
    <row r="49" spans="9:9" ht="23.25" x14ac:dyDescent="0.15">
      <c r="I49" s="12" ph="1"/>
    </row>
    <row r="50" spans="9:9" ht="23.25" x14ac:dyDescent="0.15">
      <c r="I50" s="12" ph="1"/>
    </row>
    <row r="51" spans="9:9" ht="23.25" x14ac:dyDescent="0.15">
      <c r="I51" s="12" ph="1"/>
    </row>
    <row r="52" spans="9:9" ht="23.25" x14ac:dyDescent="0.15">
      <c r="I52" s="12" ph="1"/>
    </row>
    <row r="53" spans="9:9" ht="23.25" x14ac:dyDescent="0.15">
      <c r="I53" s="12" ph="1"/>
    </row>
    <row r="54" spans="9:9" ht="23.25" x14ac:dyDescent="0.15">
      <c r="I54" s="12" ph="1"/>
    </row>
    <row r="55" spans="9:9" ht="23.25" x14ac:dyDescent="0.15">
      <c r="I55" s="12" ph="1"/>
    </row>
    <row r="56" spans="9:9" ht="23.25" x14ac:dyDescent="0.15">
      <c r="I56" s="12" ph="1"/>
    </row>
    <row r="57" spans="9:9" ht="23.25" x14ac:dyDescent="0.15">
      <c r="I57" s="12" ph="1"/>
    </row>
    <row r="58" spans="9:9" ht="23.25" x14ac:dyDescent="0.15">
      <c r="I58" s="12" ph="1"/>
    </row>
    <row r="59" spans="9:9" ht="23.25" x14ac:dyDescent="0.15">
      <c r="I59" s="12" ph="1"/>
    </row>
    <row r="60" spans="9:9" ht="23.25" x14ac:dyDescent="0.15">
      <c r="I60" s="12" ph="1"/>
    </row>
    <row r="61" spans="9:9" ht="23.25" x14ac:dyDescent="0.15">
      <c r="I61" s="12" ph="1"/>
    </row>
    <row r="62" spans="9:9" ht="23.25" x14ac:dyDescent="0.15">
      <c r="I62" s="12" ph="1"/>
    </row>
    <row r="63" spans="9:9" ht="23.25" x14ac:dyDescent="0.15">
      <c r="I63" s="12" ph="1"/>
    </row>
    <row r="64" spans="9:9" ht="23.25" x14ac:dyDescent="0.15">
      <c r="I64" s="12" ph="1"/>
    </row>
    <row r="65" spans="9:9" ht="23.25" x14ac:dyDescent="0.15">
      <c r="I65" s="12" ph="1"/>
    </row>
    <row r="66" spans="9:9" ht="23.25" x14ac:dyDescent="0.15">
      <c r="I66" s="12" ph="1"/>
    </row>
    <row r="67" spans="9:9" ht="23.25" x14ac:dyDescent="0.15">
      <c r="I67" s="12" ph="1"/>
    </row>
    <row r="68" spans="9:9" ht="23.25" x14ac:dyDescent="0.15">
      <c r="I68" s="12" ph="1"/>
    </row>
    <row r="69" spans="9:9" ht="23.25" x14ac:dyDescent="0.15">
      <c r="I69" s="12" ph="1"/>
    </row>
    <row r="70" spans="9:9" ht="23.25" x14ac:dyDescent="0.15">
      <c r="I70" s="12" ph="1"/>
    </row>
    <row r="71" spans="9:9" ht="23.25" x14ac:dyDescent="0.15">
      <c r="I71" s="12" ph="1"/>
    </row>
    <row r="72" spans="9:9" ht="23.25" x14ac:dyDescent="0.15">
      <c r="I72" s="12" ph="1"/>
    </row>
    <row r="73" spans="9:9" ht="23.25" x14ac:dyDescent="0.15">
      <c r="I73" s="12" ph="1"/>
    </row>
    <row r="74" spans="9:9" ht="23.25" x14ac:dyDescent="0.15">
      <c r="I74" s="12" ph="1"/>
    </row>
  </sheetData>
  <mergeCells count="1">
    <mergeCell ref="U2:V2"/>
  </mergeCells>
  <phoneticPr fontId="16" type="Hiragana" alignment="distributed"/>
  <dataValidations count="2">
    <dataValidation imeMode="off" allowBlank="1" showInputMessage="1" showErrorMessage="1" sqref="J1:J1048576 O4:O1048576 E4:E1048576 S4:T1048576" xr:uid="{00000000-0002-0000-0700-000000000000}"/>
    <dataValidation imeMode="on" allowBlank="1" showInputMessage="1" showErrorMessage="1" sqref="K1:N1 W2:Z2 U2 N2:N3 H4:I4 F3:G4 F5:I1048576 U4:V1048576 R4:R1048576 P4:P1048576 N5:N1048576 K2:M1048576 X4:AA104857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6" ma:contentTypeDescription="新しいドキュメントを作成します。" ma:contentTypeScope="" ma:versionID="180c5b6deb13728713baae94e820945e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f1e5e9994dfbd3f443c8133c5fe1d250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4447D1-B1FA-4B19-A8D4-9DC20C1ECE36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1e39eb4f-11e8-449c-a3a5-a3aad1fe5c6e"/>
  </ds:schemaRefs>
</ds:datastoreItem>
</file>

<file path=customXml/itemProps2.xml><?xml version="1.0" encoding="utf-8"?>
<ds:datastoreItem xmlns:ds="http://schemas.openxmlformats.org/officeDocument/2006/customXml" ds:itemID="{3FD9BF70-F28E-4BAA-A01D-54F30084C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2916FE-7751-498C-BA57-C4E88039E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入力</vt:lpstr>
      <vt:lpstr>別紙Ａ</vt:lpstr>
      <vt:lpstr>別紙Ｂ</vt:lpstr>
      <vt:lpstr>裏Ａ</vt:lpstr>
      <vt:lpstr>裏Ｂ</vt:lpstr>
      <vt:lpstr>裏Ｃ</vt:lpstr>
      <vt:lpstr>印刷用</vt:lpstr>
      <vt:lpstr>R４建設業</vt:lpstr>
      <vt:lpstr>'R４建設業'!Print_Area</vt:lpstr>
      <vt:lpstr>印刷用!Print_Area</vt:lpstr>
      <vt:lpstr>入力!Print_Area</vt:lpstr>
      <vt:lpstr>別紙Ａ!Print_Area</vt:lpstr>
      <vt:lpstr>別紙Ｂ!Print_Area</vt:lpstr>
      <vt:lpstr>'R４建設業'!Print_Titles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0x010100F2FE26A3DA001B4781E8E99F2BADD455</vt:lpwstr>
  </property>
  <property fmtid="{D5CDD505-2E9C-101B-9397-08002B2CF9AE}" pid="3" name="MediaServiceImageTags">
    <vt:lpwstr/>
  </property>
</Properties>
</file>